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A7" i="12" l="1"/>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<sst xmlns="http://schemas.openxmlformats.org/spreadsheetml/2006/main" count="1082" uniqueCount="579">
  <si>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</si>
  <si>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</si>
  <si>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</si>
  <si>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</si>
  <si>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</si>
  <si>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</si>
  <si>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</si>
  <si>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</si>
  <si>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</si>
  <si>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</si>
  <si>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</si>
  <si>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</si>
  <si>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</si>
  <si>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</si>
  <si>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</si>
  <si>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</si>
  <si>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</si>
  <si>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</si>
  <si>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</si>
  <si>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</si>
  <si>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</si>
  <si>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</si>
  <si>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</si>
  <si>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</si>
  <si>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</si>
  <si>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</si>
  <si>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</si>
  <si>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</si>
  <si>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</si>
  <si>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</si>
  <si>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</si>
  <si>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</si>
  <si>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</si>
  <si>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</si>
  <si>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</si>
  <si>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</si>
  <si>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</si>
  <si>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</si>
  <si>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</si>
  <si>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</si>
  <si>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</si>
  <si>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</si>
  <si>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</si>
  <si>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</si>
  <si>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</si>
  <si>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</si>
  <si>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</si>
  <si>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</si>
  <si>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</si>
  <si>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</si>
  <si>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</si>
  <si>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</si>
  <si>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</si>
  <si>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</si>
  <si>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</si>
  <si>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</si>
  <si>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</si>
  <si>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</si>
  <si>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</si>
  <si>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</si>
  <si>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</si>
  <si>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</si>
  <si>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</si>
  <si>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</si>
  <si>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</si>
  <si>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</si>
  <si>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</si>
  <si>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</si>
  <si>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</si>
  <si>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</si>
  <si>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</si>
  <si>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</si>
  <si>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</si>
  <si>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</si>
  <si>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</si>
  <si>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</si>
  <si>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</si>
  <si>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</si>
  <si>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</si>
  <si>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</si>
  <si>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</si>
  <si>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</si>
  <si>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</si>
  <si>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</si>
  <si>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</si>
  <si>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</si>
  <si>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</si>
  <si>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</si>
  <si>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</si>
  <si>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</si>
  <si>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</si>
  <si>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</si>
  <si>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</si>
  <si>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</si>
  <si>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</si>
  <si>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</si>
  <si>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</si>
  <si>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</si>
  <si>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</si>
  <si>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</si>
  <si>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</si>
  <si>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</si>
  <si>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</si>
  <si>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</si>
  <si>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</si>
  <si>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</si>
  <si>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</si>
  <si>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</si>
  <si>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</si>
  <si>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</si>
  <si>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</si>
  <si>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</si>
  <si>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</si>
  <si>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</si>
  <si>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</si>
  <si>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</si>
  <si>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</si>
  <si>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</si>
  <si>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</si>
  <si>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</si>
  <si>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</si>
  <si>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</si>
  <si>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</si>
  <si>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</si>
  <si>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</si>
  <si>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</si>
  <si>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</si>
  <si>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</si>
  <si>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</si>
  <si>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</si>
  <si>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</si>
  <si>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</si>
  <si>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</si>
  <si>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</si>
  <si>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</si>
  <si>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</si>
  <si>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</si>
  <si>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</si>
  <si>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</si>
  <si>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</si>
  <si>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</si>
  <si>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</si>
  <si>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</si>
  <si>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</si>
  <si>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0"/>
  </si>
  <si>
    <t>うち日本人(％)</t>
    <phoneticPr fontId="5"/>
  </si>
  <si>
    <t>-3.8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</si>
  <si>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</si>
  <si>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</si>
  <si>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</si>
  <si>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</si>
  <si>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</si>
  <si>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</si>
  <si>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</si>
  <si>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</si>
  <si>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</si>
  <si>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</si>
  <si>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</si>
  <si>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</si>
  <si>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</si>
  <si>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</si>
  <si>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</si>
  <si>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</si>
  <si>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</si>
  <si>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</si>
  <si>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</si>
  <si>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</si>
  <si>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</si>
  <si>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</si>
  <si>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</si>
  <si>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</si>
  <si>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</si>
  <si>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</si>
  <si>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</si>
  <si>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</si>
  <si>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</si>
  <si>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</si>
  <si>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</si>
  <si>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</si>
  <si>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</si>
  <si>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</si>
  <si>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</si>
  <si>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</si>
  <si>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</si>
  <si>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</si>
  <si>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</si>
  <si>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</si>
  <si>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</si>
  <si>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</si>
  <si>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</si>
  <si>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</si>
  <si>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</si>
  <si>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</si>
  <si>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</si>
  <si>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</si>
  <si>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</si>
  <si>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</si>
  <si>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</si>
  <si>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</si>
  <si>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</si>
  <si>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</si>
  <si>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</si>
  <si>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</si>
  <si>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</si>
  <si>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</si>
  <si>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和歌山県高野町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</si>
  <si>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</si>
  <si>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</si>
  <si>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</si>
  <si>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</si>
  <si>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</si>
  <si>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</si>
  <si>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</si>
  <si>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</si>
  <si>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</si>
  <si>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</si>
  <si>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</si>
  <si>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</si>
  <si>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</si>
  <si>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</si>
  <si>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</si>
  <si>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</si>
  <si>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</si>
  <si>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</si>
  <si>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</si>
  <si>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</si>
  <si>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</si>
  <si>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</si>
  <si>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</si>
  <si>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</si>
  <si>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</si>
  <si>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</si>
  <si>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</si>
  <si>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</si>
  <si>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</si>
  <si>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</si>
  <si>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</si>
  <si>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</si>
  <si>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</si>
  <si>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</si>
  <si>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</si>
  <si>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</si>
  <si>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</si>
  <si>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</si>
  <si>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</si>
  <si>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</si>
  <si>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</si>
  <si>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</si>
  <si>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</si>
  <si>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</si>
  <si>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</si>
  <si>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</si>
  <si>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</si>
  <si>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</si>
  <si>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</si>
  <si>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</si>
  <si>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</si>
  <si>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</si>
  <si>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</si>
  <si>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</si>
  <si>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</si>
  <si>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</si>
  <si>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</si>
  <si>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</si>
  <si>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</si>
  <si>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</si>
  <si>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</si>
  <si>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</si>
  <si>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</si>
  <si>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</si>
  <si>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</si>
  <si>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</si>
  <si>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</si>
  <si>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</si>
  <si>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</si>
  <si>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</si>
  <si>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</si>
  <si>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</si>
  <si>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</si>
  <si>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</si>
  <si>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</si>
  <si>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</si>
  <si>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</si>
  <si>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</si>
  <si>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</si>
  <si>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</si>
  <si>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</si>
  <si>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</si>
  <si>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</si>
  <si>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</si>
  <si>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</si>
  <si>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</si>
  <si>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</si>
  <si>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</si>
  <si>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</si>
  <si>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</si>
  <si>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</si>
  <si>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</si>
  <si>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</si>
  <si>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</si>
  <si>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</si>
  <si>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</si>
  <si>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</si>
  <si>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</si>
  <si>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</si>
  <si>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</si>
  <si>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</si>
  <si>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</si>
  <si>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</si>
  <si>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</si>
  <si>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</si>
  <si>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</si>
  <si>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</si>
  <si>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</si>
  <si>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</si>
  <si>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</si>
  <si>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</si>
  <si>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</si>
  <si>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</si>
  <si>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</si>
  <si>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</si>
  <si>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</si>
  <si>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</si>
  <si>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</si>
  <si>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</si>
  <si>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</si>
  <si>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</si>
  <si>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</si>
  <si>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</si>
  <si>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</si>
  <si>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</si>
  <si>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</si>
  <si>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</si>
  <si>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</si>
  <si>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</si>
  <si>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</si>
  <si>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</si>
  <si>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</si>
  <si>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</si>
  <si>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</si>
  <si>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</si>
  <si>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</si>
  <si>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</si>
  <si>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</si>
  <si>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</si>
  <si>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</si>
  <si>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</si>
  <si>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</si>
  <si>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</si>
  <si>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</si>
  <si>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</si>
  <si>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</si>
  <si>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</si>
  <si>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</si>
  <si>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</si>
  <si>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</si>
  <si>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和歌山県高野町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</si>
  <si>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</si>
  <si>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</si>
  <si>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</si>
  <si>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</si>
  <si>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</si>
  <si>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</si>
  <si>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</si>
  <si>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</si>
  <si>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</si>
  <si>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</si>
  <si>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</si>
  <si>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</si>
  <si>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</si>
  <si>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</si>
  <si>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</si>
  <si>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</si>
  <si>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</si>
  <si>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</si>
  <si>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</si>
  <si>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</si>
  <si>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</si>
  <si>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</si>
  <si>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</si>
  <si>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</si>
  <si>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</si>
  <si>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</si>
  <si>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</si>
  <si>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</si>
  <si>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</si>
  <si>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</si>
  <si>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</si>
  <si>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</si>
  <si>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</si>
  <si>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</si>
  <si>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</si>
  <si>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</si>
  <si>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</si>
  <si>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</si>
  <si>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</si>
  <si>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</si>
  <si>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</si>
  <si>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</si>
  <si>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</si>
  <si>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</si>
  <si>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</si>
  <si>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</si>
  <si>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</si>
  <si>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</si>
  <si>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</si>
  <si>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</si>
  <si>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</si>
  <si>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</si>
  <si>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</si>
  <si>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</si>
  <si>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</si>
  <si>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</si>
  <si>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</si>
  <si>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</si>
  <si>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</si>
  <si>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</si>
  <si>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</si>
  <si>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</si>
  <si>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</si>
  <si>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</si>
  <si>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</si>
  <si>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</si>
  <si>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</si>
  <si>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</si>
  <si>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</si>
  <si>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</si>
  <si>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</si>
  <si>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</si>
  <si>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</si>
  <si>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</si>
  <si>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</si>
  <si>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</si>
  <si>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</si>
  <si>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</si>
  <si>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</si>
  <si>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</si>
  <si>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</si>
  <si>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</si>
  <si>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</si>
  <si>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</si>
  <si>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</si>
  <si>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</si>
  <si>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</si>
  <si>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</si>
  <si>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</si>
  <si>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</si>
  <si>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</si>
  <si>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</si>
  <si>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</si>
  <si>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</si>
  <si>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</si>
  <si>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</si>
  <si>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</si>
  <si>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</si>
  <si>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</si>
  <si>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</si>
  <si>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</si>
  <si>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</si>
  <si>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</si>
  <si>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</si>
  <si>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</si>
  <si>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</si>
  <si>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</si>
  <si>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高野町水道事業会計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</si>
  <si>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</si>
  <si>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</si>
  <si>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</si>
  <si>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</si>
  <si>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</si>
  <si>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</si>
  <si>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</si>
  <si>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</si>
  <si>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</si>
  <si>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</si>
  <si>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</si>
  <si>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</si>
  <si>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</si>
  <si>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</si>
  <si>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</si>
  <si>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</si>
  <si>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</si>
  <si>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</si>
  <si>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</si>
  <si>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</si>
  <si>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</si>
  <si>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</si>
  <si>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</si>
  <si>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</si>
  <si>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</si>
  <si>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</si>
  <si>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</si>
  <si>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</si>
  <si>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</si>
  <si>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</si>
  <si>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</si>
  <si>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</si>
  <si>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</si>
  <si>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</si>
  <si>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</si>
  <si>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</si>
  <si>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</si>
  <si>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</si>
  <si>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</si>
  <si>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</si>
  <si>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</si>
  <si>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</si>
  <si>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</si>
  <si>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</si>
  <si>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</si>
  <si>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</si>
  <si>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</si>
  <si>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</si>
  <si>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</si>
  <si>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</si>
  <si>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</si>
  <si>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</si>
  <si>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</si>
  <si>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</si>
  <si>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</si>
  <si>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</si>
  <si>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</si>
  <si>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</si>
  <si>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</si>
  <si>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</si>
  <si>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</si>
  <si>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</si>
  <si>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</si>
  <si>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</si>
  <si>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</si>
  <si>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</si>
  <si>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</si>
  <si>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</si>
  <si>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</si>
  <si>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</si>
  <si>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</si>
  <si>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</si>
  <si>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</si>
  <si>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</si>
  <si>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</si>
  <si>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</si>
  <si>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</si>
  <si>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</si>
  <si>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</si>
  <si>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</si>
  <si>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</si>
  <si>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</si>
  <si>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</si>
  <si>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</si>
  <si>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</si>
  <si>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1.30</t>
  </si>
  <si>
    <t>▲ 1.61</t>
  </si>
  <si>
    <t>▲ 2.71</t>
  </si>
  <si>
    <t>一般会計</t>
  </si>
  <si>
    <t>高野町国民健康保険特別会計</t>
  </si>
  <si>
    <t>高野町水道事業会計</t>
  </si>
  <si>
    <t>高野町国民健康保険高野山総合診療所特別会計</t>
  </si>
  <si>
    <t>高野町介護保険特別会計</t>
  </si>
  <si>
    <t>高野町国民健康保険富貴診療所特別会計</t>
  </si>
  <si>
    <t>高野町簡易水道特別会計</t>
  </si>
  <si>
    <t>高野町下水道特別会計</t>
  </si>
  <si>
    <t>その他会計（赤字）</t>
  </si>
  <si>
    <t>その他会計（黒字）</t>
  </si>
  <si>
    <t>-</t>
    <phoneticPr fontId="2"/>
  </si>
  <si>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</si>
  <si>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</si>
  <si>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</si>
  <si>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</si>
  <si>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</si>
  <si>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</si>
  <si>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</si>
  <si>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</si>
  <si>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</si>
  <si>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ふるさと応援寄付基金</t>
    <rPh sb="4" eb="6">
      <t>オウエン</t>
    </rPh>
    <rPh sb="6" eb="8">
      <t>キフ</t>
    </rPh>
    <rPh sb="8" eb="10">
      <t>キキン</t>
    </rPh>
    <phoneticPr fontId="11"/>
  </si>
  <si>
    <t>地域福祉基金</t>
    <rPh sb="0" eb="2">
      <t>チイキ</t>
    </rPh>
    <rPh sb="2" eb="4">
      <t>フクシ</t>
    </rPh>
    <rPh sb="4" eb="6">
      <t>キキン</t>
    </rPh>
    <phoneticPr fontId="11"/>
  </si>
  <si>
    <t>街並み景観及び自然景観振興整備基金</t>
    <rPh sb="0" eb="2">
      <t>マチナ</t>
    </rPh>
    <rPh sb="3" eb="5">
      <t>ケイカン</t>
    </rPh>
    <rPh sb="5" eb="6">
      <t>オヨ</t>
    </rPh>
    <rPh sb="7" eb="9">
      <t>シゼン</t>
    </rPh>
    <rPh sb="9" eb="11">
      <t>ケイカン</t>
    </rPh>
    <rPh sb="11" eb="13">
      <t>シンコウ</t>
    </rPh>
    <rPh sb="13" eb="15">
      <t>セイビ</t>
    </rPh>
    <rPh sb="15" eb="17">
      <t>キキン</t>
    </rPh>
    <phoneticPr fontId="11"/>
  </si>
  <si>
    <t>公共施設整備基金</t>
    <rPh sb="0" eb="2">
      <t>コウキョウ</t>
    </rPh>
    <rPh sb="2" eb="4">
      <t>シセツ</t>
    </rPh>
    <rPh sb="4" eb="6">
      <t>セイビ</t>
    </rPh>
    <rPh sb="6" eb="8">
      <t>キキン</t>
    </rPh>
    <phoneticPr fontId="11"/>
  </si>
  <si>
    <t>森林整備基金</t>
    <rPh sb="0" eb="2">
      <t>シンリン</t>
    </rPh>
    <rPh sb="2" eb="4">
      <t>セイビ</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</si>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</sst>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75C8-4DC4-8570-D249CBAF61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183041</c:v>
                </c:pt>
                <c:pt idx="1">
                  <c:v>231515</c:v>
                </c:pt>
                <c:pt idx="2">
                  <c:v>187770</c:v>
                </c:pt>
                <c:pt idx="3">
                  <c:v>153988</c:v>
                </c:pt>
                <c:pt idx="4">
                  <c:v>187251</c:v>
                </c:pt>
              </c:numCache>
            </c:numRef>
          </c:val>
          <c:smooth val="0"/>
          <c:extLst xmlns:c16r2="http://schemas.microsoft.com/office/drawing/2015/06/chart">
            <c:ext xmlns:c16="http://schemas.microsoft.com/office/drawing/2014/chart" uri="{C3380CC4-5D6E-409C-BE32-E72D297353CC}">
              <c16:uniqueId val="{00000001-75C8-4DC4-8570-D249CBAF6199}"/>
            </c:ext>
          </c:extLst>
        </c:ser>
        <c:dLbls>
          <c:showLegendKey val="0"/>
          <c:showVal val="0"/>
          <c:showCatName val="0"/>
          <c:showSerName val="0"/>
          <c:showPercent val="0"/>
          <c:showBubbleSize val="0"/>
        </c:dLbls>
        <c:marker val="1"/>
        <c:smooth val="0"/>
        <c:axId val="191836544"/>
        <c:axId val="191838464"/>
      </c:lineChart>
      <c:catAx>
        <c:axId val="19183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38464"/>
        <c:crosses val="autoZero"/>
        <c:auto val="1"/>
        <c:lblAlgn val="ctr"/>
        <c:lblOffset val="100"/>
        <c:tickLblSkip val="1"/>
        <c:tickMarkSkip val="1"/>
        <c:noMultiLvlLbl val="0"/>
      </c:catAx>
      <c:valAx>
        <c:axId val="1918384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3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6.42</c:v>
                </c:pt>
                <c:pt idx="1">
                  <c:v>7.23</c:v>
                </c:pt>
                <c:pt idx="2">
                  <c:v>7.71</c:v>
                </c:pt>
                <c:pt idx="3">
                  <c:v>5.42</c:v>
                </c:pt>
                <c:pt idx="4">
                  <c:v>5.19</c:v>
                </c:pt>
              </c:numCache>
            </c:numRef>
          </c:val>
          <c:extLst xmlns:c16r2="http://schemas.microsoft.com/office/drawing/2015/06/chart">
            <c:ext xmlns:c16="http://schemas.microsoft.com/office/drawing/2014/chart" uri="{C3380CC4-5D6E-409C-BE32-E72D297353CC}">
              <c16:uniqueId val="{00000000-9433-47EC-9145-F087A2CEA1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55.92</c:v>
                </c:pt>
                <c:pt idx="1">
                  <c:v>57.94</c:v>
                </c:pt>
                <c:pt idx="2">
                  <c:v>57.79</c:v>
                </c:pt>
                <c:pt idx="3">
                  <c:v>59.65</c:v>
                </c:pt>
                <c:pt idx="4">
                  <c:v>58.8</c:v>
                </c:pt>
              </c:numCache>
            </c:numRef>
          </c:val>
          <c:extLst xmlns:c16r2="http://schemas.microsoft.com/office/drawing/2015/06/chart">
            <c:ext xmlns:c16="http://schemas.microsoft.com/office/drawing/2014/chart" uri="{C3380CC4-5D6E-409C-BE32-E72D297353CC}">
              <c16:uniqueId val="{00000001-9433-47EC-9145-F087A2CEA134}"/>
            </c:ext>
          </c:extLst>
        </c:ser>
        <c:dLbls>
          <c:showLegendKey val="0"/>
          <c:showVal val="0"/>
          <c:showCatName val="0"/>
          <c:showSerName val="0"/>
          <c:showPercent val="0"/>
          <c:showBubbleSize val="0"/>
        </c:dLbls>
        <c:gapWidth val="250"/>
        <c:overlap val="100"/>
        <c:axId val="117231616"/>
        <c:axId val="11723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c:v>
                </c:pt>
                <c:pt idx="1">
                  <c:v>0.59</c:v>
                </c:pt>
                <c:pt idx="2">
                  <c:v>4.3499999999999996</c:v>
                </c:pt>
                <c:pt idx="3">
                  <c:v>-1.61</c:v>
                </c:pt>
                <c:pt idx="4">
                  <c:v>-2.71</c:v>
                </c:pt>
              </c:numCache>
            </c:numRef>
          </c:val>
          <c:smooth val="0"/>
          <c:extLst xmlns:c16r2="http://schemas.microsoft.com/office/drawing/2015/06/chart">
            <c:ext xmlns:c16="http://schemas.microsoft.com/office/drawing/2014/chart" uri="{C3380CC4-5D6E-409C-BE32-E72D297353CC}">
              <c16:uniqueId val="{00000002-9433-47EC-9145-F087A2CEA134}"/>
            </c:ext>
          </c:extLst>
        </c:ser>
        <c:dLbls>
          <c:showLegendKey val="0"/>
          <c:showVal val="0"/>
          <c:showCatName val="0"/>
          <c:showSerName val="0"/>
          <c:showPercent val="0"/>
          <c:showBubbleSize val="0"/>
        </c:dLbls>
        <c:marker val="1"/>
        <c:smooth val="0"/>
        <c:axId val="117231616"/>
        <c:axId val="117233536"/>
      </c:lineChart>
      <c:catAx>
        <c:axId val="1172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33536"/>
        <c:crosses val="autoZero"/>
        <c:auto val="1"/>
        <c:lblAlgn val="ctr"/>
        <c:lblOffset val="100"/>
        <c:tickLblSkip val="1"/>
        <c:tickMarkSkip val="1"/>
        <c:noMultiLvlLbl val="0"/>
      </c:catAx>
      <c:valAx>
        <c:axId val="1172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0.43</c:v>
                </c:pt>
                <c:pt idx="2">
                  <c:v>#N/A</c:v>
                </c:pt>
                <c:pt idx="3">
                  <c:v>0.26</c:v>
                </c:pt>
                <c:pt idx="4">
                  <c:v>#N/A</c:v>
                </c:pt>
                <c:pt idx="5">
                  <c:v>0.32</c:v>
                </c:pt>
                <c:pt idx="6">
                  <c:v>#N/A</c:v>
                </c:pt>
                <c:pt idx="7">
                  <c:v>0.35</c:v>
                </c:pt>
                <c:pt idx="8">
                  <c:v>#N/A</c:v>
                </c:pt>
                <c:pt idx="9">
                  <c:v>0.4</c:v>
                </c:pt>
              </c:numCache>
            </c:numRef>
          </c:val>
          <c:extLst xmlns:c16r2="http://schemas.microsoft.com/office/drawing/2015/06/chart">
            <c:ext xmlns:c16="http://schemas.microsoft.com/office/drawing/2014/chart" uri="{C3380CC4-5D6E-409C-BE32-E72D297353CC}">
              <c16:uniqueId val="{00000000-4D5E-404E-883F-483C4B74A5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5E-404E-883F-483C4B74A57B}"/>
            </c:ext>
          </c:extLst>
        </c:ser>
        <c:ser>
          <c:idx val="2"/>
          <c:order val="2"/>
          <c:tx>
            <c:strRef>
              <c:f>データシート!$A$29</c:f>
              <c:strCache>
                <c:ptCount val="1"/>
                <c:pt idx="0">
                  <c:v>高野町下水道特別会計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0.18</c:v>
                </c:pt>
                <c:pt idx="2">
                  <c:v>#N/A</c:v>
                </c:pt>
                <c:pt idx="3">
                  <c:v>0.32</c:v>
                </c:pt>
                <c:pt idx="4">
                  <c:v>#N/A</c:v>
                </c:pt>
                <c:pt idx="5">
                  <c:v>0.28999999999999998</c:v>
                </c:pt>
                <c:pt idx="6">
                  <c:v>#N/A</c:v>
                </c:pt>
                <c:pt idx="7">
                  <c:v>0.23</c:v>
                </c:pt>
                <c:pt idx="8">
                  <c:v>#N/A</c:v>
                </c:pt>
                <c:pt idx="9">
                  <c:v>0.34</c:v>
                </c:pt>
              </c:numCache>
            </c:numRef>
          </c:val>
          <c:extLst xmlns:c16r2="http://schemas.microsoft.com/office/drawing/2015/06/chart">
            <c:ext xmlns:c16="http://schemas.microsoft.com/office/drawing/2014/chart" uri="{C3380CC4-5D6E-409C-BE32-E72D297353CC}">
              <c16:uniqueId val="{00000002-4D5E-404E-883F-483C4B74A57B}"/>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0.08</c:v>
                </c:pt>
                <c:pt idx="4">
                  <c:v>#N/A</c:v>
                </c:pt>
                <c:pt idx="5">
                  <c:v>0.08</c:v>
                </c:pt>
                <c:pt idx="6">
                  <c:v>#N/A</c:v>
                </c:pt>
                <c:pt idx="7">
                  <c:v>0.13</c:v>
                </c:pt>
                <c:pt idx="8">
                  <c:v>#N/A</c:v>
                </c:pt>
                <c:pt idx="9">
                  <c:v>0.38</c:v>
                </c:pt>
              </c:numCache>
            </c:numRef>
          </c:val>
          <c:extLst xmlns:c16r2="http://schemas.microsoft.com/office/drawing/2015/06/chart">
            <c:ext xmlns:c16="http://schemas.microsoft.com/office/drawing/2014/chart" uri="{C3380CC4-5D6E-409C-BE32-E72D297353CC}">
              <c16:uniqueId val="{00000003-4D5E-404E-883F-483C4B74A57B}"/>
            </c:ext>
          </c:extLst>
        </c:ser>
        <c:ser>
          <c:idx val="4"/>
          <c:order val="4"/>
          <c:tx>
            <c:strRef>
              <c:f>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0.19</c:v>
                </c:pt>
                <c:pt idx="4">
                  <c:v>#N/A</c:v>
                </c:pt>
                <c:pt idx="5">
                  <c:v>0.25</c:v>
                </c:pt>
                <c:pt idx="6">
                  <c:v>#N/A</c:v>
                </c:pt>
                <c:pt idx="7">
                  <c:v>0.23</c:v>
                </c:pt>
                <c:pt idx="8">
                  <c:v>#N/A</c:v>
                </c:pt>
                <c:pt idx="9">
                  <c:v>0.54</c:v>
                </c:pt>
              </c:numCache>
            </c:numRef>
          </c:val>
          <c:extLst xmlns:c16r2="http://schemas.microsoft.com/office/drawing/2015/06/chart">
            <c:ext xmlns:c16="http://schemas.microsoft.com/office/drawing/2014/chart" uri="{C3380CC4-5D6E-409C-BE32-E72D297353CC}">
              <c16:uniqueId val="{00000004-4D5E-404E-883F-483C4B74A57B}"/>
            </c:ext>
          </c:extLst>
        </c:ser>
        <c:ser>
          <c:idx val="5"/>
          <c:order val="5"/>
          <c:tx>
            <c:strRef>
              <c:f>データシート!$A$32</c:f>
              <c:strCache>
                <c:ptCount val="1"/>
                <c:pt idx="0">
                  <c:v>高野町介護保険特別会計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1.46</c:v>
                </c:pt>
                <c:pt idx="2">
                  <c:v>#N/A</c:v>
                </c:pt>
                <c:pt idx="3">
                  <c:v>1.63</c:v>
                </c:pt>
                <c:pt idx="4">
                  <c:v>#N/A</c:v>
                </c:pt>
                <c:pt idx="5">
                  <c:v>1.41</c:v>
                </c:pt>
                <c:pt idx="6">
                  <c:v>#N/A</c:v>
                </c:pt>
                <c:pt idx="7">
                  <c:v>1.8</c:v>
                </c:pt>
                <c:pt idx="8">
                  <c:v>#N/A</c:v>
                </c:pt>
                <c:pt idx="9">
                  <c:v>1.25</c:v>
                </c:pt>
              </c:numCache>
            </c:numRef>
          </c:val>
          <c:extLst xmlns:c16r2="http://schemas.microsoft.com/office/drawing/2015/06/chart">
            <c:ext xmlns:c16="http://schemas.microsoft.com/office/drawing/2014/chart" uri="{C3380CC4-5D6E-409C-BE32-E72D297353CC}">
              <c16:uniqueId val="{00000005-4D5E-404E-883F-483C4B74A57B}"/>
            </c:ext>
          </c:extLst>
        </c:ser>
        <c:ser>
          <c:idx val="6"/>
          <c:order val="6"/>
          <c:tx>
            <c:strRef>
              <c:f>データシート!$A$33</c:f>
              <c:strCache>
                <c:ptCount val="1"/>
                <c:pt idx="0">
                  <c:v>高野町国民健康保険高野山総合診療所特別会計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c:v>
                </c:pt>
                <c:pt idx="2">
                  <c:v>#N/A</c:v>
                </c:pt>
                <c:pt idx="3">
                  <c:v>0.93</c:v>
                </c:pt>
                <c:pt idx="4">
                  <c:v>#N/A</c:v>
                </c:pt>
                <c:pt idx="5">
                  <c:v>1.38</c:v>
                </c:pt>
                <c:pt idx="6">
                  <c:v>#N/A</c:v>
                </c:pt>
                <c:pt idx="7">
                  <c:v>1.59</c:v>
                </c:pt>
                <c:pt idx="8">
                  <c:v>#N/A</c:v>
                </c:pt>
                <c:pt idx="9">
                  <c:v>1.57</c:v>
                </c:pt>
              </c:numCache>
            </c:numRef>
          </c:val>
          <c:extLst xmlns:c16r2="http://schemas.microsoft.com/office/drawing/2015/06/chart">
            <c:ext xmlns:c16="http://schemas.microsoft.com/office/drawing/2014/chart" uri="{C3380CC4-5D6E-409C-BE32-E72D297353CC}">
              <c16:uniqueId val="{00000006-4D5E-404E-883F-483C4B74A57B}"/>
            </c:ext>
          </c:extLst>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2.73</c:v>
                </c:pt>
                <c:pt idx="2">
                  <c:v>#N/A</c:v>
                </c:pt>
                <c:pt idx="3">
                  <c:v>3.09</c:v>
                </c:pt>
                <c:pt idx="4">
                  <c:v>#N/A</c:v>
                </c:pt>
                <c:pt idx="5">
                  <c:v>3.42</c:v>
                </c:pt>
                <c:pt idx="6">
                  <c:v>#N/A</c:v>
                </c:pt>
                <c:pt idx="7">
                  <c:v>3.68</c:v>
                </c:pt>
                <c:pt idx="8">
                  <c:v>#N/A</c:v>
                </c:pt>
                <c:pt idx="9">
                  <c:v>4.0199999999999996</c:v>
                </c:pt>
              </c:numCache>
            </c:numRef>
          </c:val>
          <c:extLst xmlns:c16r2="http://schemas.microsoft.com/office/drawing/2015/06/chart">
            <c:ext xmlns:c16="http://schemas.microsoft.com/office/drawing/2014/chart" uri="{C3380CC4-5D6E-409C-BE32-E72D297353CC}">
              <c16:uniqueId val="{00000007-4D5E-404E-883F-483C4B74A57B}"/>
            </c:ext>
          </c:extLst>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6.48</c:v>
                </c:pt>
                <c:pt idx="2">
                  <c:v>#N/A</c:v>
                </c:pt>
                <c:pt idx="3">
                  <c:v>6.25</c:v>
                </c:pt>
                <c:pt idx="4">
                  <c:v>#N/A</c:v>
                </c:pt>
                <c:pt idx="5">
                  <c:v>5.87</c:v>
                </c:pt>
                <c:pt idx="6">
                  <c:v>#N/A</c:v>
                </c:pt>
                <c:pt idx="7">
                  <c:v>5.92</c:v>
                </c:pt>
                <c:pt idx="8">
                  <c:v>#N/A</c:v>
                </c:pt>
                <c:pt idx="9">
                  <c:v>5.0199999999999996</c:v>
                </c:pt>
              </c:numCache>
            </c:numRef>
          </c:val>
          <c:extLst xmlns:c16r2="http://schemas.microsoft.com/office/drawing/2015/06/chart">
            <c:ext xmlns:c16="http://schemas.microsoft.com/office/drawing/2014/chart" uri="{C3380CC4-5D6E-409C-BE32-E72D297353CC}">
              <c16:uniqueId val="{00000008-4D5E-404E-883F-483C4B74A5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6.42</c:v>
                </c:pt>
                <c:pt idx="2">
                  <c:v>#N/A</c:v>
                </c:pt>
                <c:pt idx="3">
                  <c:v>7.23</c:v>
                </c:pt>
                <c:pt idx="4">
                  <c:v>#N/A</c:v>
                </c:pt>
                <c:pt idx="5">
                  <c:v>7.71</c:v>
                </c:pt>
                <c:pt idx="6">
                  <c:v>#N/A</c:v>
                </c:pt>
                <c:pt idx="7">
                  <c:v>5.41</c:v>
                </c:pt>
                <c:pt idx="8">
                  <c:v>#N/A</c:v>
                </c:pt>
                <c:pt idx="9">
                  <c:v>5.19</c:v>
                </c:pt>
              </c:numCache>
            </c:numRef>
          </c:val>
          <c:extLst xmlns:c16r2="http://schemas.microsoft.com/office/drawing/2015/06/chart">
            <c:ext xmlns:c16="http://schemas.microsoft.com/office/drawing/2014/chart" uri="{C3380CC4-5D6E-409C-BE32-E72D297353CC}">
              <c16:uniqueId val="{00000009-4D5E-404E-883F-483C4B74A57B}"/>
            </c:ext>
          </c:extLst>
        </c:ser>
        <c:dLbls>
          <c:showLegendKey val="0"/>
          <c:showVal val="0"/>
          <c:showCatName val="0"/>
          <c:showSerName val="0"/>
          <c:showPercent val="0"/>
          <c:showBubbleSize val="0"/>
        </c:dLbls>
        <c:gapWidth val="150"/>
        <c:overlap val="100"/>
        <c:axId val="114804224"/>
        <c:axId val="114805760"/>
      </c:barChart>
      <c:catAx>
        <c:axId val="1148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5760"/>
        <c:crosses val="autoZero"/>
        <c:auto val="1"/>
        <c:lblAlgn val="ctr"/>
        <c:lblOffset val="100"/>
        <c:tickLblSkip val="1"/>
        <c:tickMarkSkip val="1"/>
        <c:noMultiLvlLbl val="0"/>
      </c:catAx>
      <c:valAx>
        <c:axId val="11480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400</c:v>
                </c:pt>
                <c:pt idx="5">
                  <c:v>374</c:v>
                </c:pt>
                <c:pt idx="8">
                  <c:v>358</c:v>
                </c:pt>
                <c:pt idx="11">
                  <c:v>362</c:v>
                </c:pt>
                <c:pt idx="14">
                  <c:v>351</c:v>
                </c:pt>
              </c:numCache>
            </c:numRef>
          </c:val>
          <c:extLst xmlns:c16r2="http://schemas.microsoft.com/office/drawing/2015/06/chart">
            <c:ext xmlns:c16="http://schemas.microsoft.com/office/drawing/2014/chart" uri="{C3380CC4-5D6E-409C-BE32-E72D297353CC}">
              <c16:uniqueId val="{00000000-A770-49B2-9198-A4C74EF291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70-49B2-9198-A4C74EF291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770-49B2-9198-A4C74EF291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23</c:v>
                </c:pt>
                <c:pt idx="6">
                  <c:v>24</c:v>
                </c:pt>
                <c:pt idx="9">
                  <c:v>23</c:v>
                </c:pt>
                <c:pt idx="12">
                  <c:v>24</c:v>
                </c:pt>
              </c:numCache>
            </c:numRef>
          </c:val>
          <c:extLst xmlns:c16r2="http://schemas.microsoft.com/office/drawing/2015/06/chart">
            <c:ext xmlns:c16="http://schemas.microsoft.com/office/drawing/2014/chart" uri="{C3380CC4-5D6E-409C-BE32-E72D297353CC}">
              <c16:uniqueId val="{00000003-A770-49B2-9198-A4C74EF291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61</c:v>
                </c:pt>
                <c:pt idx="6">
                  <c:v>74</c:v>
                </c:pt>
                <c:pt idx="9">
                  <c:v>85</c:v>
                </c:pt>
                <c:pt idx="12">
                  <c:v>83</c:v>
                </c:pt>
              </c:numCache>
            </c:numRef>
          </c:val>
          <c:extLst xmlns:c16r2="http://schemas.microsoft.com/office/drawing/2015/06/chart">
            <c:ext xmlns:c16="http://schemas.microsoft.com/office/drawing/2014/chart" uri="{C3380CC4-5D6E-409C-BE32-E72D297353CC}">
              <c16:uniqueId val="{00000004-A770-49B2-9198-A4C74EF291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7</c:v>
                </c:pt>
                <c:pt idx="6">
                  <c:v>7</c:v>
                </c:pt>
                <c:pt idx="9">
                  <c:v>7</c:v>
                </c:pt>
                <c:pt idx="12">
                  <c:v>0</c:v>
                </c:pt>
              </c:numCache>
            </c:numRef>
          </c:val>
          <c:extLst xmlns:c16r2="http://schemas.microsoft.com/office/drawing/2015/06/chart">
            <c:ext xmlns:c16="http://schemas.microsoft.com/office/drawing/2014/chart" uri="{C3380CC4-5D6E-409C-BE32-E72D297353CC}">
              <c16:uniqueId val="{00000005-A770-49B2-9198-A4C74EF291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8</c:v>
                </c:pt>
                <c:pt idx="12">
                  <c:v>0</c:v>
                </c:pt>
              </c:numCache>
            </c:numRef>
          </c:val>
          <c:extLst xmlns:c16r2="http://schemas.microsoft.com/office/drawing/2015/06/chart">
            <c:ext xmlns:c16="http://schemas.microsoft.com/office/drawing/2014/chart" uri="{C3380CC4-5D6E-409C-BE32-E72D297353CC}">
              <c16:uniqueId val="{00000006-A770-49B2-9198-A4C74EF291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454</c:v>
                </c:pt>
                <c:pt idx="3">
                  <c:v>402</c:v>
                </c:pt>
                <c:pt idx="6">
                  <c:v>387</c:v>
                </c:pt>
                <c:pt idx="9">
                  <c:v>379</c:v>
                </c:pt>
                <c:pt idx="12">
                  <c:v>360</c:v>
                </c:pt>
              </c:numCache>
            </c:numRef>
          </c:val>
          <c:extLst xmlns:c16r2="http://schemas.microsoft.com/office/drawing/2015/06/chart">
            <c:ext xmlns:c16="http://schemas.microsoft.com/office/drawing/2014/chart" uri="{C3380CC4-5D6E-409C-BE32-E72D297353CC}">
              <c16:uniqueId val="{00000007-A770-49B2-9198-A4C74EF29142}"/>
            </c:ext>
          </c:extLst>
        </c:ser>
        <c:dLbls>
          <c:showLegendKey val="0"/>
          <c:showVal val="0"/>
          <c:showCatName val="0"/>
          <c:showSerName val="0"/>
          <c:showPercent val="0"/>
          <c:showBubbleSize val="0"/>
        </c:dLbls>
        <c:gapWidth val="100"/>
        <c:overlap val="100"/>
        <c:axId val="115000064"/>
        <c:axId val="11500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c:v>
                </c:pt>
                <c:pt idx="2">
                  <c:v>#N/A</c:v>
                </c:pt>
                <c:pt idx="3">
                  <c:v>#N/A</c:v>
                </c:pt>
                <c:pt idx="4">
                  <c:v>119</c:v>
                </c:pt>
                <c:pt idx="5">
                  <c:v>#N/A</c:v>
                </c:pt>
                <c:pt idx="6">
                  <c:v>#N/A</c:v>
                </c:pt>
                <c:pt idx="7">
                  <c:v>134</c:v>
                </c:pt>
                <c:pt idx="8">
                  <c:v>#N/A</c:v>
                </c:pt>
                <c:pt idx="9">
                  <c:v>#N/A</c:v>
                </c:pt>
                <c:pt idx="10">
                  <c:v>140</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A770-49B2-9198-A4C74EF29142}"/>
            </c:ext>
          </c:extLst>
        </c:ser>
        <c:dLbls>
          <c:showLegendKey val="0"/>
          <c:showVal val="0"/>
          <c:showCatName val="0"/>
          <c:showSerName val="0"/>
          <c:showPercent val="0"/>
          <c:showBubbleSize val="0"/>
        </c:dLbls>
        <c:marker val="1"/>
        <c:smooth val="0"/>
        <c:axId val="115000064"/>
        <c:axId val="115001984"/>
      </c:lineChart>
      <c:catAx>
        <c:axId val="1150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01984"/>
        <c:crosses val="autoZero"/>
        <c:auto val="1"/>
        <c:lblAlgn val="ctr"/>
        <c:lblOffset val="100"/>
        <c:tickLblSkip val="1"/>
        <c:tickMarkSkip val="1"/>
        <c:noMultiLvlLbl val="0"/>
      </c:catAx>
      <c:valAx>
        <c:axId val="11500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2981</c:v>
                </c:pt>
                <c:pt idx="5">
                  <c:v>3078</c:v>
                </c:pt>
                <c:pt idx="8">
                  <c:v>3223</c:v>
                </c:pt>
                <c:pt idx="11">
                  <c:v>3133</c:v>
                </c:pt>
                <c:pt idx="14">
                  <c:v>3301</c:v>
                </c:pt>
              </c:numCache>
            </c:numRef>
          </c:val>
          <c:extLst xmlns:c16r2="http://schemas.microsoft.com/office/drawing/2015/06/chart">
            <c:ext xmlns:c16="http://schemas.microsoft.com/office/drawing/2014/chart" uri="{C3380CC4-5D6E-409C-BE32-E72D297353CC}">
              <c16:uniqueId val="{00000000-424C-4084-8507-7DD57D4238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600</c:v>
                </c:pt>
                <c:pt idx="5">
                  <c:v>557</c:v>
                </c:pt>
                <c:pt idx="8">
                  <c:v>473</c:v>
                </c:pt>
                <c:pt idx="11">
                  <c:v>420</c:v>
                </c:pt>
                <c:pt idx="14">
                  <c:v>374</c:v>
                </c:pt>
              </c:numCache>
            </c:numRef>
          </c:val>
          <c:extLst xmlns:c16r2="http://schemas.microsoft.com/office/drawing/2015/06/chart">
            <c:ext xmlns:c16="http://schemas.microsoft.com/office/drawing/2014/chart" uri="{C3380CC4-5D6E-409C-BE32-E72D297353CC}">
              <c16:uniqueId val="{00000001-424C-4084-8507-7DD57D4238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1828</c:v>
                </c:pt>
                <c:pt idx="5">
                  <c:v>1882</c:v>
                </c:pt>
                <c:pt idx="8">
                  <c:v>2126</c:v>
                </c:pt>
                <c:pt idx="11">
                  <c:v>2089</c:v>
                </c:pt>
                <c:pt idx="14">
                  <c:v>2024</c:v>
                </c:pt>
              </c:numCache>
            </c:numRef>
          </c:val>
          <c:extLst xmlns:c16r2="http://schemas.microsoft.com/office/drawing/2015/06/chart">
            <c:ext xmlns:c16="http://schemas.microsoft.com/office/drawing/2014/chart" uri="{C3380CC4-5D6E-409C-BE32-E72D297353CC}">
              <c16:uniqueId val="{00000002-424C-4084-8507-7DD57D4238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24C-4084-8507-7DD57D4238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24C-4084-8507-7DD57D4238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4C-4084-8507-7DD57D4238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716</c:v>
                </c:pt>
                <c:pt idx="3">
                  <c:v>677</c:v>
                </c:pt>
                <c:pt idx="6">
                  <c:v>591</c:v>
                </c:pt>
                <c:pt idx="9">
                  <c:v>600</c:v>
                </c:pt>
                <c:pt idx="12">
                  <c:v>579</c:v>
                </c:pt>
              </c:numCache>
            </c:numRef>
          </c:val>
          <c:extLst xmlns:c16r2="http://schemas.microsoft.com/office/drawing/2015/06/chart">
            <c:ext xmlns:c16="http://schemas.microsoft.com/office/drawing/2014/chart" uri="{C3380CC4-5D6E-409C-BE32-E72D297353CC}">
              <c16:uniqueId val="{00000006-424C-4084-8507-7DD57D4238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c:v>
                </c:pt>
                <c:pt idx="3">
                  <c:v>253</c:v>
                </c:pt>
                <c:pt idx="6">
                  <c:v>226</c:v>
                </c:pt>
                <c:pt idx="9">
                  <c:v>199</c:v>
                </c:pt>
                <c:pt idx="12">
                  <c:v>171</c:v>
                </c:pt>
              </c:numCache>
            </c:numRef>
          </c:val>
          <c:extLst xmlns:c16r2="http://schemas.microsoft.com/office/drawing/2015/06/chart">
            <c:ext xmlns:c16="http://schemas.microsoft.com/office/drawing/2014/chart" uri="{C3380CC4-5D6E-409C-BE32-E72D297353CC}">
              <c16:uniqueId val="{00000007-424C-4084-8507-7DD57D4238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560</c:v>
                </c:pt>
                <c:pt idx="3">
                  <c:v>580</c:v>
                </c:pt>
                <c:pt idx="6">
                  <c:v>630</c:v>
                </c:pt>
                <c:pt idx="9">
                  <c:v>700</c:v>
                </c:pt>
                <c:pt idx="12">
                  <c:v>770</c:v>
                </c:pt>
              </c:numCache>
            </c:numRef>
          </c:val>
          <c:extLst xmlns:c16r2="http://schemas.microsoft.com/office/drawing/2015/06/chart">
            <c:ext xmlns:c16="http://schemas.microsoft.com/office/drawing/2014/chart" uri="{C3380CC4-5D6E-409C-BE32-E72D297353CC}">
              <c16:uniqueId val="{00000008-424C-4084-8507-7DD57D4238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c:v>
                </c:pt>
                <c:pt idx="3">
                  <c:v>40</c:v>
                </c:pt>
                <c:pt idx="6">
                  <c:v>0</c:v>
                </c:pt>
                <c:pt idx="9">
                  <c:v>0</c:v>
                </c:pt>
                <c:pt idx="12">
                  <c:v>0</c:v>
                </c:pt>
              </c:numCache>
            </c:numRef>
          </c:val>
          <c:extLst xmlns:c16r2="http://schemas.microsoft.com/office/drawing/2015/06/chart">
            <c:ext xmlns:c16="http://schemas.microsoft.com/office/drawing/2014/chart" uri="{C3380CC4-5D6E-409C-BE32-E72D297353CC}">
              <c16:uniqueId val="{00000009-424C-4084-8507-7DD57D4238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3312</c:v>
                </c:pt>
                <c:pt idx="3">
                  <c:v>3421</c:v>
                </c:pt>
                <c:pt idx="6">
                  <c:v>3482</c:v>
                </c:pt>
                <c:pt idx="9">
                  <c:v>3318</c:v>
                </c:pt>
                <c:pt idx="12">
                  <c:v>3434</c:v>
                </c:pt>
              </c:numCache>
            </c:numRef>
          </c:val>
          <c:extLst xmlns:c16r2="http://schemas.microsoft.com/office/drawing/2015/06/chart">
            <c:ext xmlns:c16="http://schemas.microsoft.com/office/drawing/2014/chart" uri="{C3380CC4-5D6E-409C-BE32-E72D297353CC}">
              <c16:uniqueId val="{0000000A-424C-4084-8507-7DD57D423848}"/>
            </c:ext>
          </c:extLst>
        </c:ser>
        <c:dLbls>
          <c:showLegendKey val="0"/>
          <c:showVal val="0"/>
          <c:showCatName val="0"/>
          <c:showSerName val="0"/>
          <c:showPercent val="0"/>
          <c:showBubbleSize val="0"/>
        </c:dLbls>
        <c:gapWidth val="100"/>
        <c:overlap val="100"/>
        <c:axId val="121990528"/>
        <c:axId val="12200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24C-4084-8507-7DD57D423848}"/>
            </c:ext>
          </c:extLst>
        </c:ser>
        <c:dLbls>
          <c:showLegendKey val="0"/>
          <c:showVal val="0"/>
          <c:showCatName val="0"/>
          <c:showSerName val="0"/>
          <c:showPercent val="0"/>
          <c:showBubbleSize val="0"/>
        </c:dLbls>
        <c:marker val="1"/>
        <c:smooth val="0"/>
        <c:axId val="121990528"/>
        <c:axId val="122009088"/>
      </c:lineChart>
      <c:catAx>
        <c:axId val="1219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09088"/>
        <c:crosses val="autoZero"/>
        <c:auto val="1"/>
        <c:lblAlgn val="ctr"/>
        <c:lblOffset val="100"/>
        <c:tickLblSkip val="1"/>
        <c:tickMarkSkip val="1"/>
        <c:noMultiLvlLbl val="0"/>
      </c:catAx>
      <c:valAx>
        <c:axId val="1220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1233</c:v>
                </c:pt>
                <c:pt idx="1">
                  <c:v>1250</c:v>
                </c:pt>
                <c:pt idx="2">
                  <c:v>1202</c:v>
                </c:pt>
              </c:numCache>
            </c:numRef>
          </c:val>
          <c:extLst xmlns:c16r2="http://schemas.microsoft.com/office/drawing/2015/06/chart">
            <c:ext xmlns:c16="http://schemas.microsoft.com/office/drawing/2014/chart" uri="{C3380CC4-5D6E-409C-BE32-E72D297353CC}">
              <c16:uniqueId val="{00000000-1EE6-4262-AA79-267EA26A55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c:v>
                </c:pt>
                <c:pt idx="1">
                  <c:v>41</c:v>
                </c:pt>
                <c:pt idx="2">
                  <c:v>41</c:v>
                </c:pt>
              </c:numCache>
            </c:numRef>
          </c:val>
          <c:extLst xmlns:c16r2="http://schemas.microsoft.com/office/drawing/2015/06/chart">
            <c:ext xmlns:c16="http://schemas.microsoft.com/office/drawing/2014/chart" uri="{C3380CC4-5D6E-409C-BE32-E72D297353CC}">
              <c16:uniqueId val="{00000001-1EE6-4262-AA79-267EA26A55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517</c:v>
                </c:pt>
                <c:pt idx="1">
                  <c:v>658</c:v>
                </c:pt>
                <c:pt idx="2">
                  <c:v>641</c:v>
                </c:pt>
              </c:numCache>
            </c:numRef>
          </c:val>
          <c:extLst xmlns:c16r2="http://schemas.microsoft.com/office/drawing/2015/06/chart">
            <c:ext xmlns:c16="http://schemas.microsoft.com/office/drawing/2014/chart" uri="{C3380CC4-5D6E-409C-BE32-E72D297353CC}">
              <c16:uniqueId val="{00000002-1EE6-4262-AA79-267EA26A5531}"/>
            </c:ext>
          </c:extLst>
        </c:ser>
        <c:dLbls>
          <c:showLegendKey val="0"/>
          <c:showVal val="0"/>
          <c:showCatName val="0"/>
          <c:showSerName val="0"/>
          <c:showPercent val="0"/>
          <c:showBubbleSize val="0"/>
        </c:dLbls>
        <c:gapWidth val="120"/>
        <c:overlap val="100"/>
        <c:axId val="124789888"/>
        <c:axId val="124791424"/>
      </c:barChart>
      <c:catAx>
        <c:axId val="1247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791424"/>
        <c:crosses val="autoZero"/>
        <c:auto val="1"/>
        <c:lblAlgn val="ctr"/>
        <c:lblOffset val="100"/>
        <c:tickLblSkip val="1"/>
        <c:tickMarkSkip val="1"/>
        <c:noMultiLvlLbl val="0"/>
      </c:catAx>
      <c:valAx>
        <c:axId val="12479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7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元利償還金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平成２５年度には</a:t>
          </a:r>
          <a:r>
            <a:rPr kumimoji="1" lang="en-US" altLang="ja-JP" sz="700">
              <a:solidFill>
                <a:sysClr val="windowText" lastClr="000000"/>
              </a:solidFill>
              <a:latin typeface="ＭＳ ゴシック" pitchFamily="49" charset="-128"/>
              <a:ea typeface="ＭＳ ゴシック" pitchFamily="49" charset="-128"/>
            </a:rPr>
            <a:t>454</a:t>
          </a:r>
          <a:r>
            <a:rPr kumimoji="1" lang="ja-JP" altLang="en-US" sz="700">
              <a:solidFill>
                <a:sysClr val="windowText" lastClr="000000"/>
              </a:solidFill>
              <a:latin typeface="ＭＳ ゴシック" pitchFamily="49" charset="-128"/>
              <a:ea typeface="ＭＳ ゴシック" pitchFamily="49" charset="-128"/>
            </a:rPr>
            <a:t>百万円の元利償還があったが起債の新規発行を抑制してきたことにより減少傾向である。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減債基金積立不足算定額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平成２８年度は満期一括償還をおこなったため、減債基金積立不足算定額が生じた。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平成２８年度の満期一括償還に係る年度割り相当額である。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１年度までは下水道特別会計において繰上償還に伴う元利償還金に対する繰入があったが平成２２年度以降は減少傾向であった。平成２７年度に増加傾向に転じたのは、下水道会計にて長寿命化事業に伴う新規借入が増加したため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橋本周辺広域市町村圏組合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の負担金であり、平成２５年度から始まったピークが平成３２年度まで続きその後減少する見通しである。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算入公債費等</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実質公債費比率の分子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元利償還金等（</a:t>
          </a:r>
          <a:r>
            <a:rPr kumimoji="1" lang="en-US" altLang="ja-JP" sz="700">
              <a:solidFill>
                <a:sysClr val="windowText" lastClr="000000"/>
              </a:solidFill>
              <a:latin typeface="ＭＳ ゴシック" pitchFamily="49" charset="-128"/>
              <a:ea typeface="ＭＳ ゴシック" pitchFamily="49" charset="-128"/>
            </a:rPr>
            <a:t>A</a:t>
          </a:r>
          <a:r>
            <a:rPr kumimoji="1" lang="ja-JP" altLang="en-US" sz="700">
              <a:solidFill>
                <a:sysClr val="windowText" lastClr="000000"/>
              </a:solidFill>
              <a:latin typeface="ＭＳ ゴシック" pitchFamily="49" charset="-128"/>
              <a:ea typeface="ＭＳ ゴシック" pitchFamily="49" charset="-128"/>
            </a:rPr>
            <a:t>）の合計額と算入公債費等がともに減少し、実質公債費比率の分子は前年度に比べ減少した。</a:t>
          </a:r>
        </a:p>
        <a:p>
          <a:endParaRPr kumimoji="1" lang="ja-JP" altLang="en-US" sz="700">
            <a:solidFill>
              <a:srgbClr val="FF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過疎対策事業により新規借入が増加したため、前年度比</a:t>
          </a:r>
          <a:r>
            <a:rPr kumimoji="1" lang="en-US" altLang="ja-JP" sz="700">
              <a:solidFill>
                <a:sysClr val="windowText" lastClr="000000"/>
              </a:solidFill>
              <a:latin typeface="ＭＳ ゴシック" pitchFamily="49" charset="-128"/>
              <a:ea typeface="ＭＳ ゴシック" pitchFamily="49" charset="-128"/>
            </a:rPr>
            <a:t>116</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債務負担行為に基づく支出予定額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平成２５年～２７年度に実施した消防救急無線デジタル化整備及び高機能消防指令センター共同整備に係るもの。</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公営企業債等繰入見込額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長寿命化事業が続く下水道事業会計における新規借入増のため</a:t>
          </a:r>
          <a:r>
            <a:rPr kumimoji="1" lang="en-US" altLang="ja-JP" sz="700">
              <a:solidFill>
                <a:sysClr val="windowText" lastClr="000000"/>
              </a:solidFill>
              <a:latin typeface="ＭＳ ゴシック" pitchFamily="49" charset="-128"/>
              <a:ea typeface="ＭＳ ゴシック" pitchFamily="49" charset="-128"/>
            </a:rPr>
            <a:t>70</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組合等負担等見込額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ゴミ処理施設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に係る負担金。平成</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年度に建設事業は終了し、以後は微減傾向となる。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一般職・一般会計等対象職員数は</a:t>
          </a:r>
          <a:r>
            <a:rPr kumimoji="1" lang="en-US" altLang="ja-JP" sz="700">
              <a:solidFill>
                <a:sysClr val="windowText" lastClr="000000"/>
              </a:solidFill>
              <a:latin typeface="ＭＳ ゴシック" pitchFamily="49" charset="-128"/>
              <a:ea typeface="ＭＳ ゴシック" pitchFamily="49" charset="-128"/>
            </a:rPr>
            <a:t>3</a:t>
          </a:r>
          <a:r>
            <a:rPr kumimoji="1" lang="ja-JP" altLang="en-US" sz="700">
              <a:solidFill>
                <a:sysClr val="windowText" lastClr="000000"/>
              </a:solidFill>
              <a:latin typeface="ＭＳ ゴシック" pitchFamily="49" charset="-128"/>
              <a:ea typeface="ＭＳ ゴシック" pitchFamily="49" charset="-128"/>
            </a:rPr>
            <a:t>人増となったが、組合等積立額が増加したため退職手当負担見込み額は</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財政調整基金にて財源不足に伴う取り崩しをおこない、ふるさと寄附基金の取り崩しもおこなったため、充当可能基金残高は</a:t>
          </a:r>
          <a:r>
            <a:rPr kumimoji="1" lang="en-US" altLang="ja-JP" sz="700">
              <a:solidFill>
                <a:sysClr val="windowText" lastClr="000000"/>
              </a:solidFill>
              <a:latin typeface="ＭＳ ゴシック" pitchFamily="49" charset="-128"/>
              <a:ea typeface="ＭＳ ゴシック" pitchFamily="49" charset="-128"/>
            </a:rPr>
            <a:t>65</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住宅使用料の充当先である元金償還金について償還が進み元金償還金が増加し、そのため充当率が</a:t>
          </a:r>
          <a:r>
            <a:rPr kumimoji="1" lang="en-US" altLang="ja-JP" sz="700">
              <a:solidFill>
                <a:sysClr val="windowText" lastClr="000000"/>
              </a:solidFill>
              <a:latin typeface="ＭＳ ゴシック" pitchFamily="49" charset="-128"/>
              <a:ea typeface="ＭＳ ゴシック" pitchFamily="49" charset="-128"/>
            </a:rPr>
            <a:t>87.4%</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81.4%</a:t>
          </a:r>
          <a:r>
            <a:rPr kumimoji="1" lang="ja-JP" altLang="en-US" sz="700">
              <a:solidFill>
                <a:sysClr val="windowText" lastClr="000000"/>
              </a:solidFill>
              <a:latin typeface="ＭＳ ゴシック" pitchFamily="49" charset="-128"/>
              <a:ea typeface="ＭＳ ゴシック" pitchFamily="49" charset="-128"/>
            </a:rPr>
            <a:t>に減少し、充当可能特定歳入は減少した。充当先の元金償還金は平成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年度に償還を終えるものがあり、平成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年度以降減少する見込みである。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は交付税措置がある起債の借入により基準財政需要額算入見込額（公債費）は増となったが、過疎対策事業による新規借り入れによる地方債現在高の増や、財源不足に伴う基金の取り崩しによる充当可能基金の減により比率は前年度よりも</a:t>
          </a:r>
          <a:r>
            <a:rPr kumimoji="1" lang="en-US" altLang="ja-JP" sz="700">
              <a:solidFill>
                <a:sysClr val="windowText" lastClr="000000"/>
              </a:solidFill>
              <a:latin typeface="ＭＳ ゴシック" pitchFamily="49" charset="-128"/>
              <a:ea typeface="ＭＳ ゴシック" pitchFamily="49" charset="-128"/>
            </a:rPr>
            <a:t>3.4</a:t>
          </a:r>
          <a:r>
            <a:rPr kumimoji="1" lang="ja-JP" altLang="en-US" sz="700">
              <a:solidFill>
                <a:sysClr val="windowText" lastClr="000000"/>
              </a:solidFill>
              <a:latin typeface="ＭＳ ゴシック" pitchFamily="49" charset="-128"/>
              <a:ea typeface="ＭＳ ゴシック" pitchFamily="49" charset="-128"/>
            </a:rPr>
            <a:t>ポイント増加した。</a:t>
          </a:r>
        </a:p>
        <a:p>
          <a:endParaRPr kumimoji="1" lang="ja-JP" altLang="en-US" sz="700">
            <a:solidFill>
              <a:srgbClr val="FF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ほか、ふるさと寄附金をさらに充実させ、充当可能基金への積立額を増加させ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財政調整基金においては、財源不足を補う目的で取崩しをおこなったため残高は４８百万円残高が減少した。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ふるさと応援寄付基金においては、寄付基金の積立額を上回る取崩しをおこない残高は４５百万円減少した。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公共施設整備基金においては、目標としている１００百万円の積立を実現するため新規の積立を行い残高は３０百万円増加した。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これらにより、基金全体では残高は６５百万円減少した。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最も残高の大きい財政調整基金において、財源不足を補う目的でおこなう取崩しが必要とならないよう努め、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その他特定目的基金においても積立と取崩しのバランスを考慮し、充当する事業を精査し残高が大きく減少しないよう努めていく。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・ふるさと応援寄付基金においては①町の活性化を応援する事業、②安心・安全で健やかなまちづくりを応援する事業、</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③歴史・文化を継承し、自然・環境を保全する事業、④その他、この４つの事業に用いる。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・ふるさと応援寄付基金においては寄付額積立９５百万円に対し、１４０百万円を取崩し事業へ充当したため残高は減少した。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・公共施設整備基金においては新規の積立をおこない３０百万円の増加となった。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・ふるさと応援寄付基金においては単年度での積立額に応じた事業への充当をバランスよくおこなっていく。</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・公共施設整備基金においては３１年度末に１００百万円となるよう積立をおこなっていく予定である。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財源不足を補う目的で取崩しをおこなったため、基金残高は減少した。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今後更に財源不足による取崩しが必要とならないよう事業の見直しと経費の削減をすすめていく。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平成２８年度に実施した一括償還によって減少した。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新規の積立・取崩しをおこなわず現状を維持する。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類似団体平均の</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、いずれと比較しても低い水準となっている。今後は主産業である観光関連サービス業を中心に産業全体の振興を進めることで税収の増を図っていく。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歳入の一般財源は普通交付税、地方税が減額した。これにより分母は前年度比で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歳出の経常経費について、人件費の増はあったものの、物件費、公債費が減少したために全体で前年度より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ポイント悪化し、依然として類似団体平均を大きく上回る。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36703</xdr:rowOff>
    </xdr:from>
    <xdr:to>
      <xdr:col>23</xdr:col>
      <xdr:colOff>133350</xdr:colOff>
      <xdr:row>66</xdr:row>
      <xdr:rowOff>75311</xdr:rowOff>
    </xdr:to>
    <xdr:cxnSp macro="">
      <xdr:nvCxnSpPr>
        <xdr:cNvPr id="129" name="直線コネクタ 128"/>
        <xdr:cNvCxnSpPr/>
      </xdr:nvCxnSpPr>
      <xdr:spPr>
        <a:xfrm>
          <a:off x="4114800" y="1135240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36703</xdr:rowOff>
    </xdr:to>
    <xdr:cxnSp macro="">
      <xdr:nvCxnSpPr>
        <xdr:cNvPr id="132" name="直線コネクタ 131"/>
        <xdr:cNvCxnSpPr/>
      </xdr:nvCxnSpPr>
      <xdr:spPr>
        <a:xfrm>
          <a:off x="3225800" y="1128725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63246</xdr:rowOff>
    </xdr:to>
    <xdr:cxnSp macro="">
      <xdr:nvCxnSpPr>
        <xdr:cNvPr id="135" name="直線コネクタ 134"/>
        <xdr:cNvCxnSpPr/>
      </xdr:nvCxnSpPr>
      <xdr:spPr>
        <a:xfrm flipV="1">
          <a:off x="2336800" y="112872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12573</xdr:rowOff>
    </xdr:from>
    <xdr:to>
      <xdr:col>11</xdr:col>
      <xdr:colOff>31750</xdr:colOff>
      <xdr:row>66</xdr:row>
      <xdr:rowOff>63246</xdr:rowOff>
    </xdr:to>
    <xdr:cxnSp macro="">
      <xdr:nvCxnSpPr>
        <xdr:cNvPr id="138" name="直線コネクタ 137"/>
        <xdr:cNvCxnSpPr/>
      </xdr:nvCxnSpPr>
      <xdr:spPr>
        <a:xfrm>
          <a:off x="1447800" y="1132827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24511</xdr:rowOff>
    </xdr:from>
    <xdr:to>
      <xdr:col>23</xdr:col>
      <xdr:colOff>184150</xdr:colOff>
      <xdr:row>66</xdr:row>
      <xdr:rowOff>126111</xdr:rowOff>
    </xdr:to>
    <xdr:sp macro="" textlink="">
      <xdr:nvSpPr>
        <xdr:cNvPr id="148" name="楕円 147"/>
        <xdr:cNvSpPr/>
      </xdr:nvSpPr>
      <xdr:spPr>
        <a:xfrm>
          <a:off x="49022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168038</xdr:rowOff>
    </xdr:from>
    <xdr:ext cx="762000" cy="259045"/>
    <xdr:sp macro="" textlink="">
      <xdr:nvSpPr>
        <xdr:cNvPr id="149" name="財政構造の弾力性該当値テキスト"/>
        <xdr:cNvSpPr txBox="1"/>
      </xdr:nvSpPr>
      <xdr:spPr>
        <a:xfrm>
          <a:off x="5041900" y="1131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157353</xdr:rowOff>
    </xdr:from>
    <xdr:to>
      <xdr:col>19</xdr:col>
      <xdr:colOff>184150</xdr:colOff>
      <xdr:row>66</xdr:row>
      <xdr:rowOff>87503</xdr:rowOff>
    </xdr:to>
    <xdr:sp macro="" textlink="">
      <xdr:nvSpPr>
        <xdr:cNvPr id="150" name="楕円 149"/>
        <xdr:cNvSpPr/>
      </xdr:nvSpPr>
      <xdr:spPr>
        <a:xfrm>
          <a:off x="4064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72280</xdr:rowOff>
    </xdr:from>
    <xdr:ext cx="736600" cy="259045"/>
    <xdr:sp macro="" textlink="">
      <xdr:nvSpPr>
        <xdr:cNvPr id="151" name="テキスト ボックス 150"/>
        <xdr:cNvSpPr txBox="1"/>
      </xdr:nvSpPr>
      <xdr:spPr>
        <a:xfrm>
          <a:off x="3733800" y="1138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2" name="楕円 151"/>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3" name="テキスト ボックス 152"/>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4" name="楕円 153"/>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5" name="テキスト ボックス 154"/>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133223</xdr:rowOff>
    </xdr:from>
    <xdr:to>
      <xdr:col>7</xdr:col>
      <xdr:colOff>31750</xdr:colOff>
      <xdr:row>66</xdr:row>
      <xdr:rowOff>63373</xdr:rowOff>
    </xdr:to>
    <xdr:sp macro="" textlink="">
      <xdr:nvSpPr>
        <xdr:cNvPr id="156" name="楕円 155"/>
        <xdr:cNvSpPr/>
      </xdr:nvSpPr>
      <xdr:spPr>
        <a:xfrm>
          <a:off x="1397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48150</xdr:rowOff>
    </xdr:from>
    <xdr:ext cx="762000" cy="259045"/>
    <xdr:sp macro="" textlink="">
      <xdr:nvSpPr>
        <xdr:cNvPr id="157" name="テキスト ボックス 156"/>
        <xdr:cNvSpPr txBox="1"/>
      </xdr:nvSpPr>
      <xdr:spPr>
        <a:xfrm>
          <a:off x="1066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決算額は類似団体平均と比較すると低い水準となっている。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円減少しており、ふるさと応援寄付金の記念品代の減少によって物件費が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167,652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千円減少したことが主な要因と考えられる。今後人口減少によって数値は上昇すると考えられるが、人件費の抑制、予算査定等での物件費、維持補修費を抑制して数値の減少を図る。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60026</xdr:rowOff>
    </xdr:from>
    <xdr:to>
      <xdr:col>23</xdr:col>
      <xdr:colOff>133350</xdr:colOff>
      <xdr:row>82</xdr:row>
      <xdr:rowOff>71788</xdr:rowOff>
    </xdr:to>
    <xdr:cxnSp macro="">
      <xdr:nvCxnSpPr>
        <xdr:cNvPr id="189" name="直線コネクタ 188"/>
        <xdr:cNvCxnSpPr/>
      </xdr:nvCxnSpPr>
      <xdr:spPr>
        <a:xfrm flipV="1">
          <a:off x="4114800" y="14118926"/>
          <a:ext cx="8382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52423</xdr:rowOff>
    </xdr:from>
    <xdr:to>
      <xdr:col>19</xdr:col>
      <xdr:colOff>133350</xdr:colOff>
      <xdr:row>82</xdr:row>
      <xdr:rowOff>71788</xdr:rowOff>
    </xdr:to>
    <xdr:cxnSp macro="">
      <xdr:nvCxnSpPr>
        <xdr:cNvPr id="192" name="直線コネクタ 191"/>
        <xdr:cNvCxnSpPr/>
      </xdr:nvCxnSpPr>
      <xdr:spPr>
        <a:xfrm>
          <a:off x="3225800" y="14111323"/>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14712</xdr:rowOff>
    </xdr:from>
    <xdr:to>
      <xdr:col>15</xdr:col>
      <xdr:colOff>82550</xdr:colOff>
      <xdr:row>82</xdr:row>
      <xdr:rowOff>52423</xdr:rowOff>
    </xdr:to>
    <xdr:cxnSp macro="">
      <xdr:nvCxnSpPr>
        <xdr:cNvPr id="195" name="直線コネクタ 194"/>
        <xdr:cNvCxnSpPr/>
      </xdr:nvCxnSpPr>
      <xdr:spPr>
        <a:xfrm>
          <a:off x="2336800" y="14073612"/>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1808</xdr:rowOff>
    </xdr:from>
    <xdr:to>
      <xdr:col>11</xdr:col>
      <xdr:colOff>31750</xdr:colOff>
      <xdr:row>82</xdr:row>
      <xdr:rowOff>14712</xdr:rowOff>
    </xdr:to>
    <xdr:cxnSp macro="">
      <xdr:nvCxnSpPr>
        <xdr:cNvPr id="198" name="直線コネクタ 197"/>
        <xdr:cNvCxnSpPr/>
      </xdr:nvCxnSpPr>
      <xdr:spPr>
        <a:xfrm>
          <a:off x="1447800" y="14060708"/>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9226</xdr:rowOff>
    </xdr:from>
    <xdr:to>
      <xdr:col>23</xdr:col>
      <xdr:colOff>184150</xdr:colOff>
      <xdr:row>82</xdr:row>
      <xdr:rowOff>110826</xdr:rowOff>
    </xdr:to>
    <xdr:sp macro="" textlink="">
      <xdr:nvSpPr>
        <xdr:cNvPr id="208" name="楕円 207"/>
        <xdr:cNvSpPr/>
      </xdr:nvSpPr>
      <xdr:spPr>
        <a:xfrm>
          <a:off x="4902200" y="140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25753</xdr:rowOff>
    </xdr:from>
    <xdr:ext cx="762000" cy="259045"/>
    <xdr:sp macro="" textlink="">
      <xdr:nvSpPr>
        <xdr:cNvPr id="209" name="人件費・物件費等の状況該当値テキスト"/>
        <xdr:cNvSpPr txBox="1"/>
      </xdr:nvSpPr>
      <xdr:spPr>
        <a:xfrm>
          <a:off x="5041900" y="1391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20988</xdr:rowOff>
    </xdr:from>
    <xdr:to>
      <xdr:col>19</xdr:col>
      <xdr:colOff>184150</xdr:colOff>
      <xdr:row>82</xdr:row>
      <xdr:rowOff>122588</xdr:rowOff>
    </xdr:to>
    <xdr:sp macro="" textlink="">
      <xdr:nvSpPr>
        <xdr:cNvPr id="210" name="楕円 209"/>
        <xdr:cNvSpPr/>
      </xdr:nvSpPr>
      <xdr:spPr>
        <a:xfrm>
          <a:off x="4064000" y="140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107365</xdr:rowOff>
    </xdr:from>
    <xdr:ext cx="736600" cy="259045"/>
    <xdr:sp macro="" textlink="">
      <xdr:nvSpPr>
        <xdr:cNvPr id="211" name="テキスト ボックス 210"/>
        <xdr:cNvSpPr txBox="1"/>
      </xdr:nvSpPr>
      <xdr:spPr>
        <a:xfrm>
          <a:off x="3733800" y="1416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1623</xdr:rowOff>
    </xdr:from>
    <xdr:to>
      <xdr:col>15</xdr:col>
      <xdr:colOff>133350</xdr:colOff>
      <xdr:row>82</xdr:row>
      <xdr:rowOff>103223</xdr:rowOff>
    </xdr:to>
    <xdr:sp macro="" textlink="">
      <xdr:nvSpPr>
        <xdr:cNvPr id="212" name="楕円 211"/>
        <xdr:cNvSpPr/>
      </xdr:nvSpPr>
      <xdr:spPr>
        <a:xfrm>
          <a:off x="3175000" y="140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113400</xdr:rowOff>
    </xdr:from>
    <xdr:ext cx="762000" cy="259045"/>
    <xdr:sp macro="" textlink="">
      <xdr:nvSpPr>
        <xdr:cNvPr id="213" name="テキスト ボックス 212"/>
        <xdr:cNvSpPr txBox="1"/>
      </xdr:nvSpPr>
      <xdr:spPr>
        <a:xfrm>
          <a:off x="2844800" y="138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135362</xdr:rowOff>
    </xdr:from>
    <xdr:to>
      <xdr:col>11</xdr:col>
      <xdr:colOff>82550</xdr:colOff>
      <xdr:row>82</xdr:row>
      <xdr:rowOff>65512</xdr:rowOff>
    </xdr:to>
    <xdr:sp macro="" textlink="">
      <xdr:nvSpPr>
        <xdr:cNvPr id="214" name="楕円 213"/>
        <xdr:cNvSpPr/>
      </xdr:nvSpPr>
      <xdr:spPr>
        <a:xfrm>
          <a:off x="22860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75689</xdr:rowOff>
    </xdr:from>
    <xdr:ext cx="762000" cy="259045"/>
    <xdr:sp macro="" textlink="">
      <xdr:nvSpPr>
        <xdr:cNvPr id="215" name="テキスト ボックス 214"/>
        <xdr:cNvSpPr txBox="1"/>
      </xdr:nvSpPr>
      <xdr:spPr>
        <a:xfrm>
          <a:off x="1955800" y="1379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122458</xdr:rowOff>
    </xdr:from>
    <xdr:to>
      <xdr:col>7</xdr:col>
      <xdr:colOff>31750</xdr:colOff>
      <xdr:row>82</xdr:row>
      <xdr:rowOff>52608</xdr:rowOff>
    </xdr:to>
    <xdr:sp macro="" textlink="">
      <xdr:nvSpPr>
        <xdr:cNvPr id="216" name="楕円 215"/>
        <xdr:cNvSpPr/>
      </xdr:nvSpPr>
      <xdr:spPr>
        <a:xfrm>
          <a:off x="1397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62785</xdr:rowOff>
    </xdr:from>
    <xdr:ext cx="762000" cy="259045"/>
    <xdr:sp macro="" textlink="">
      <xdr:nvSpPr>
        <xdr:cNvPr id="217" name="テキスト ボックス 216"/>
        <xdr:cNvSpPr txBox="1"/>
      </xdr:nvSpPr>
      <xdr:spPr>
        <a:xfrm>
          <a:off x="1066800" y="137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実施済みの給与削減（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47" name="直線コネクタ 246"/>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85</xdr:row>
      <xdr:rowOff>80011</xdr:rowOff>
    </xdr:to>
    <xdr:cxnSp macro="">
      <xdr:nvCxnSpPr>
        <xdr:cNvPr id="250" name="直線コネクタ 249"/>
        <xdr:cNvCxnSpPr/>
      </xdr:nvCxnSpPr>
      <xdr:spPr>
        <a:xfrm>
          <a:off x="15290800" y="14538643"/>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94614</xdr:rowOff>
    </xdr:from>
    <xdr:to>
      <xdr:col>72</xdr:col>
      <xdr:colOff>203200</xdr:colOff>
      <xdr:row>84</xdr:row>
      <xdr:rowOff>136843</xdr:rowOff>
    </xdr:to>
    <xdr:cxnSp macro="">
      <xdr:nvCxnSpPr>
        <xdr:cNvPr id="253" name="直線コネクタ 252"/>
        <xdr:cNvCxnSpPr/>
      </xdr:nvCxnSpPr>
      <xdr:spPr>
        <a:xfrm>
          <a:off x="14401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28257</xdr:rowOff>
    </xdr:from>
    <xdr:to>
      <xdr:col>68</xdr:col>
      <xdr:colOff>152400</xdr:colOff>
      <xdr:row>84</xdr:row>
      <xdr:rowOff>94614</xdr:rowOff>
    </xdr:to>
    <xdr:cxnSp macro="">
      <xdr:nvCxnSpPr>
        <xdr:cNvPr id="256" name="直線コネクタ 255"/>
        <xdr:cNvCxnSpPr/>
      </xdr:nvCxnSpPr>
      <xdr:spPr>
        <a:xfrm>
          <a:off x="13512800" y="144300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66" name="楕円 26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6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68" name="楕円 26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9" name="テキスト ボックス 268"/>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0" name="楕円 269"/>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1" name="テキスト ボックス 270"/>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43814</xdr:rowOff>
    </xdr:from>
    <xdr:to>
      <xdr:col>68</xdr:col>
      <xdr:colOff>203200</xdr:colOff>
      <xdr:row>84</xdr:row>
      <xdr:rowOff>145414</xdr:rowOff>
    </xdr:to>
    <xdr:sp macro="" textlink="">
      <xdr:nvSpPr>
        <xdr:cNvPr id="272" name="楕円 271"/>
        <xdr:cNvSpPr/>
      </xdr:nvSpPr>
      <xdr:spPr>
        <a:xfrm>
          <a:off x="14351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155591</xdr:rowOff>
    </xdr:from>
    <xdr:ext cx="762000" cy="259045"/>
    <xdr:sp macro="" textlink="">
      <xdr:nvSpPr>
        <xdr:cNvPr id="273" name="テキスト ボックス 272"/>
        <xdr:cNvSpPr txBox="1"/>
      </xdr:nvSpPr>
      <xdr:spPr>
        <a:xfrm>
          <a:off x="14020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148907</xdr:rowOff>
    </xdr:from>
    <xdr:to>
      <xdr:col>64</xdr:col>
      <xdr:colOff>152400</xdr:colOff>
      <xdr:row>84</xdr:row>
      <xdr:rowOff>79057</xdr:rowOff>
    </xdr:to>
    <xdr:sp macro="" textlink="">
      <xdr:nvSpPr>
        <xdr:cNvPr id="274" name="楕円 273"/>
        <xdr:cNvSpPr/>
      </xdr:nvSpPr>
      <xdr:spPr>
        <a:xfrm>
          <a:off x="13462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89234</xdr:rowOff>
    </xdr:from>
    <xdr:ext cx="762000" cy="259045"/>
    <xdr:sp macro="" textlink="">
      <xdr:nvSpPr>
        <xdr:cNvPr id="275" name="テキスト ボックス 274"/>
        <xdr:cNvSpPr txBox="1"/>
      </xdr:nvSpPr>
      <xdr:spPr>
        <a:xfrm>
          <a:off x="13131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の退職者数、再任用者数を把握することで適正な定員管理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141894</xdr:rowOff>
    </xdr:from>
    <xdr:to>
      <xdr:col>81</xdr:col>
      <xdr:colOff>44450</xdr:colOff>
      <xdr:row>60</xdr:row>
      <xdr:rowOff>158249</xdr:rowOff>
    </xdr:to>
    <xdr:cxnSp macro="">
      <xdr:nvCxnSpPr>
        <xdr:cNvPr id="309" name="直線コネクタ 308"/>
        <xdr:cNvCxnSpPr/>
      </xdr:nvCxnSpPr>
      <xdr:spPr>
        <a:xfrm>
          <a:off x="16179800" y="10428894"/>
          <a:ext cx="838200" cy="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138543</xdr:rowOff>
    </xdr:from>
    <xdr:to>
      <xdr:col>77</xdr:col>
      <xdr:colOff>44450</xdr:colOff>
      <xdr:row>60</xdr:row>
      <xdr:rowOff>141894</xdr:rowOff>
    </xdr:to>
    <xdr:cxnSp macro="">
      <xdr:nvCxnSpPr>
        <xdr:cNvPr id="312" name="直線コネクタ 311"/>
        <xdr:cNvCxnSpPr/>
      </xdr:nvCxnSpPr>
      <xdr:spPr>
        <a:xfrm>
          <a:off x="15290800" y="10425543"/>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108783</xdr:rowOff>
    </xdr:from>
    <xdr:to>
      <xdr:col>72</xdr:col>
      <xdr:colOff>203200</xdr:colOff>
      <xdr:row>60</xdr:row>
      <xdr:rowOff>138543</xdr:rowOff>
    </xdr:to>
    <xdr:cxnSp macro="">
      <xdr:nvCxnSpPr>
        <xdr:cNvPr id="315" name="直線コネクタ 314"/>
        <xdr:cNvCxnSpPr/>
      </xdr:nvCxnSpPr>
      <xdr:spPr>
        <a:xfrm>
          <a:off x="14401800" y="10395783"/>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78352</xdr:rowOff>
    </xdr:from>
    <xdr:to>
      <xdr:col>68</xdr:col>
      <xdr:colOff>152400</xdr:colOff>
      <xdr:row>60</xdr:row>
      <xdr:rowOff>108783</xdr:rowOff>
    </xdr:to>
    <xdr:cxnSp macro="">
      <xdr:nvCxnSpPr>
        <xdr:cNvPr id="318" name="直線コネクタ 317"/>
        <xdr:cNvCxnSpPr/>
      </xdr:nvCxnSpPr>
      <xdr:spPr>
        <a:xfrm>
          <a:off x="13512800" y="10365352"/>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107449</xdr:rowOff>
    </xdr:from>
    <xdr:to>
      <xdr:col>81</xdr:col>
      <xdr:colOff>95250</xdr:colOff>
      <xdr:row>61</xdr:row>
      <xdr:rowOff>37599</xdr:rowOff>
    </xdr:to>
    <xdr:sp macro="" textlink="">
      <xdr:nvSpPr>
        <xdr:cNvPr id="328" name="楕円 327"/>
        <xdr:cNvSpPr/>
      </xdr:nvSpPr>
      <xdr:spPr>
        <a:xfrm>
          <a:off x="16967200" y="10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79526</xdr:rowOff>
    </xdr:from>
    <xdr:ext cx="762000" cy="259045"/>
    <xdr:sp macro="" textlink="">
      <xdr:nvSpPr>
        <xdr:cNvPr id="329" name="定員管理の状況該当値テキスト"/>
        <xdr:cNvSpPr txBox="1"/>
      </xdr:nvSpPr>
      <xdr:spPr>
        <a:xfrm>
          <a:off x="17106900" y="1036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91094</xdr:rowOff>
    </xdr:from>
    <xdr:to>
      <xdr:col>77</xdr:col>
      <xdr:colOff>95250</xdr:colOff>
      <xdr:row>61</xdr:row>
      <xdr:rowOff>21244</xdr:rowOff>
    </xdr:to>
    <xdr:sp macro="" textlink="">
      <xdr:nvSpPr>
        <xdr:cNvPr id="330" name="楕円 329"/>
        <xdr:cNvSpPr/>
      </xdr:nvSpPr>
      <xdr:spPr>
        <a:xfrm>
          <a:off x="16129000" y="103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6021</xdr:rowOff>
    </xdr:from>
    <xdr:ext cx="736600" cy="259045"/>
    <xdr:sp macro="" textlink="">
      <xdr:nvSpPr>
        <xdr:cNvPr id="331" name="テキスト ボックス 330"/>
        <xdr:cNvSpPr txBox="1"/>
      </xdr:nvSpPr>
      <xdr:spPr>
        <a:xfrm>
          <a:off x="15798800" y="1046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87743</xdr:rowOff>
    </xdr:from>
    <xdr:to>
      <xdr:col>73</xdr:col>
      <xdr:colOff>44450</xdr:colOff>
      <xdr:row>61</xdr:row>
      <xdr:rowOff>17893</xdr:rowOff>
    </xdr:to>
    <xdr:sp macro="" textlink="">
      <xdr:nvSpPr>
        <xdr:cNvPr id="332" name="楕円 331"/>
        <xdr:cNvSpPr/>
      </xdr:nvSpPr>
      <xdr:spPr>
        <a:xfrm>
          <a:off x="15240000" y="103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2670</xdr:rowOff>
    </xdr:from>
    <xdr:ext cx="762000" cy="259045"/>
    <xdr:sp macro="" textlink="">
      <xdr:nvSpPr>
        <xdr:cNvPr id="333" name="テキスト ボックス 332"/>
        <xdr:cNvSpPr txBox="1"/>
      </xdr:nvSpPr>
      <xdr:spPr>
        <a:xfrm>
          <a:off x="14909800" y="1046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57983</xdr:rowOff>
    </xdr:from>
    <xdr:to>
      <xdr:col>68</xdr:col>
      <xdr:colOff>203200</xdr:colOff>
      <xdr:row>60</xdr:row>
      <xdr:rowOff>159583</xdr:rowOff>
    </xdr:to>
    <xdr:sp macro="" textlink="">
      <xdr:nvSpPr>
        <xdr:cNvPr id="334" name="楕円 333"/>
        <xdr:cNvSpPr/>
      </xdr:nvSpPr>
      <xdr:spPr>
        <a:xfrm>
          <a:off x="14351000" y="103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144360</xdr:rowOff>
    </xdr:from>
    <xdr:ext cx="762000" cy="259045"/>
    <xdr:sp macro="" textlink="">
      <xdr:nvSpPr>
        <xdr:cNvPr id="335" name="テキスト ボックス 334"/>
        <xdr:cNvSpPr txBox="1"/>
      </xdr:nvSpPr>
      <xdr:spPr>
        <a:xfrm>
          <a:off x="14020800" y="1043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27552</xdr:rowOff>
    </xdr:from>
    <xdr:to>
      <xdr:col>64</xdr:col>
      <xdr:colOff>152400</xdr:colOff>
      <xdr:row>60</xdr:row>
      <xdr:rowOff>129152</xdr:rowOff>
    </xdr:to>
    <xdr:sp macro="" textlink="">
      <xdr:nvSpPr>
        <xdr:cNvPr id="336" name="楕円 335"/>
        <xdr:cNvSpPr/>
      </xdr:nvSpPr>
      <xdr:spPr>
        <a:xfrm>
          <a:off x="13462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113929</xdr:rowOff>
    </xdr:from>
    <xdr:ext cx="762000" cy="259045"/>
    <xdr:sp macro="" textlink="">
      <xdr:nvSpPr>
        <xdr:cNvPr id="337" name="テキスト ボックス 336"/>
        <xdr:cNvSpPr txBox="1"/>
      </xdr:nvSpPr>
      <xdr:spPr>
        <a:xfrm>
          <a:off x="13131800" y="10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を最小限にし起債を抑制してきたため元利償還金の額は年々減少しているが、一方で過疎対策事業債等の発行により地方債現在高は増加しており将来負担の増加が見込まれる。臨時財政対策債を除き、緊急度の低い道路改良等の普通建設事業を抑制し、年間の発行額が償還額を下回るように努めることで数値の改善を図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0" name="直線コネクタ 369"/>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1270</xdr:rowOff>
    </xdr:to>
    <xdr:cxnSp macro="">
      <xdr:nvCxnSpPr>
        <xdr:cNvPr id="373" name="直線コネクタ 372"/>
        <xdr:cNvCxnSpPr/>
      </xdr:nvCxnSpPr>
      <xdr:spPr>
        <a:xfrm flipV="1">
          <a:off x="15290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89746</xdr:rowOff>
    </xdr:to>
    <xdr:cxnSp macro="">
      <xdr:nvCxnSpPr>
        <xdr:cNvPr id="376" name="直線コネクタ 375"/>
        <xdr:cNvCxnSpPr/>
      </xdr:nvCxnSpPr>
      <xdr:spPr>
        <a:xfrm flipV="1">
          <a:off x="14401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170180</xdr:rowOff>
    </xdr:to>
    <xdr:cxnSp macro="">
      <xdr:nvCxnSpPr>
        <xdr:cNvPr id="379" name="直線コネクタ 378"/>
        <xdr:cNvCxnSpPr/>
      </xdr:nvCxnSpPr>
      <xdr:spPr>
        <a:xfrm flipV="1">
          <a:off x="13512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9" name="楕円 388"/>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0"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1" name="楕円 39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395" name="楕円 394"/>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6" name="テキスト ボックス 395"/>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楕円 396"/>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債費により基準財政需要額算入見込額が増加したが、財源不足に伴う財政調整基金残高の減による充当可能基金の減少、及び人口減少に伴う標準財政規模の減少から、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44704</xdr:rowOff>
    </xdr:to>
    <xdr:cxnSp macro="">
      <xdr:nvCxnSpPr>
        <xdr:cNvPr id="64" name="直線コネクタ 63"/>
        <xdr:cNvCxnSpPr/>
      </xdr:nvCxnSpPr>
      <xdr:spPr>
        <a:xfrm>
          <a:off x="3987800" y="64729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129286</xdr:rowOff>
    </xdr:to>
    <xdr:cxnSp macro="">
      <xdr:nvCxnSpPr>
        <xdr:cNvPr id="67" name="直線コネクタ 66"/>
        <xdr:cNvCxnSpPr/>
      </xdr:nvCxnSpPr>
      <xdr:spPr>
        <a:xfrm>
          <a:off x="3098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110998</xdr:rowOff>
    </xdr:to>
    <xdr:cxnSp macro="">
      <xdr:nvCxnSpPr>
        <xdr:cNvPr id="70" name="直線コネクタ 69"/>
        <xdr:cNvCxnSpPr/>
      </xdr:nvCxnSpPr>
      <xdr:spPr>
        <a:xfrm flipV="1">
          <a:off x="2209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120142</xdr:rowOff>
    </xdr:to>
    <xdr:cxnSp macro="">
      <xdr:nvCxnSpPr>
        <xdr:cNvPr id="73" name="直線コネクタ 72"/>
        <xdr:cNvCxnSpPr/>
      </xdr:nvCxnSpPr>
      <xdr:spPr>
        <a:xfrm flipV="1">
          <a:off x="1320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年度はこども園の指定管理料が減額し、かつふるさと応援寄付基金を充当したことにより減少したものの、年々増加傾向にある。光熱水費や事務費の節減に取り組み、今後事務経費の節減に努めていく。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143002</xdr:rowOff>
    </xdr:to>
    <xdr:cxnSp macro="">
      <xdr:nvCxnSpPr>
        <xdr:cNvPr id="122" name="直線コネクタ 121"/>
        <xdr:cNvCxnSpPr/>
      </xdr:nvCxnSpPr>
      <xdr:spPr>
        <a:xfrm flipV="1">
          <a:off x="15671800" y="29982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143002</xdr:rowOff>
    </xdr:to>
    <xdr:cxnSp macro="">
      <xdr:nvCxnSpPr>
        <xdr:cNvPr id="125" name="直線コネクタ 124"/>
        <xdr:cNvCxnSpPr/>
      </xdr:nvCxnSpPr>
      <xdr:spPr>
        <a:xfrm>
          <a:off x="14782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69850</xdr:rowOff>
    </xdr:to>
    <xdr:cxnSp macro="">
      <xdr:nvCxnSpPr>
        <xdr:cNvPr id="128" name="直線コネクタ 127"/>
        <xdr:cNvCxnSpPr/>
      </xdr:nvCxnSpPr>
      <xdr:spPr>
        <a:xfrm flipV="1">
          <a:off x="13893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69850</xdr:rowOff>
    </xdr:to>
    <xdr:cxnSp macro="">
      <xdr:nvCxnSpPr>
        <xdr:cNvPr id="131" name="直線コネクタ 130"/>
        <xdr:cNvCxnSpPr/>
      </xdr:nvCxnSpPr>
      <xdr:spPr>
        <a:xfrm>
          <a:off x="13004800" y="2883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37193</xdr:rowOff>
    </xdr:to>
    <xdr:cxnSp macro="">
      <xdr:nvCxnSpPr>
        <xdr:cNvPr id="184" name="直線コネクタ 183"/>
        <xdr:cNvCxnSpPr/>
      </xdr:nvCxnSpPr>
      <xdr:spPr>
        <a:xfrm>
          <a:off x="3987800" y="93526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7" name="直線コネクタ 186"/>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3" name="直線コネクタ 192"/>
        <xdr:cNvCxnSpPr/>
      </xdr:nvCxnSpPr>
      <xdr:spPr>
        <a:xfrm flipV="1">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4"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24130</xdr:rowOff>
    </xdr:to>
    <xdr:cxnSp macro="">
      <xdr:nvCxnSpPr>
        <xdr:cNvPr id="244" name="直線コネクタ 243"/>
        <xdr:cNvCxnSpPr/>
      </xdr:nvCxnSpPr>
      <xdr:spPr>
        <a:xfrm>
          <a:off x="15671800" y="1007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134620</xdr:rowOff>
    </xdr:to>
    <xdr:cxnSp macro="">
      <xdr:nvCxnSpPr>
        <xdr:cNvPr id="247" name="直線コネクタ 246"/>
        <xdr:cNvCxnSpPr/>
      </xdr:nvCxnSpPr>
      <xdr:spPr>
        <a:xfrm>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1270</xdr:rowOff>
    </xdr:to>
    <xdr:cxnSp macro="">
      <xdr:nvCxnSpPr>
        <xdr:cNvPr id="250" name="直線コネクタ 249"/>
        <xdr:cNvCxnSpPr/>
      </xdr:nvCxnSpPr>
      <xdr:spPr>
        <a:xfrm flipV="1">
          <a:off x="13893800" y="1006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1270</xdr:rowOff>
    </xdr:to>
    <xdr:cxnSp macro="">
      <xdr:nvCxnSpPr>
        <xdr:cNvPr id="253" name="直線コネクタ 252"/>
        <xdr:cNvCxnSpPr/>
      </xdr:nvCxnSpPr>
      <xdr:spPr>
        <a:xfrm>
          <a:off x="13004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3" name="楕円 262"/>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4"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5" name="楕円 264"/>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6" name="テキスト ボックス 265"/>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7" name="楕円 266"/>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68" name="テキスト ボックス 267"/>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9" name="楕円 268"/>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0" name="テキスト ボックス 269"/>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1" name="楕円 270"/>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2" name="テキスト ボックス 271"/>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補助費等は類似団体平均値を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124714</xdr:rowOff>
    </xdr:to>
    <xdr:cxnSp macro="">
      <xdr:nvCxnSpPr>
        <xdr:cNvPr id="302" name="直線コネクタ 301"/>
        <xdr:cNvCxnSpPr/>
      </xdr:nvCxnSpPr>
      <xdr:spPr>
        <a:xfrm>
          <a:off x="15671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106426</xdr:rowOff>
    </xdr:to>
    <xdr:cxnSp macro="">
      <xdr:nvCxnSpPr>
        <xdr:cNvPr id="305" name="直線コネクタ 304"/>
        <xdr:cNvCxnSpPr/>
      </xdr:nvCxnSpPr>
      <xdr:spPr>
        <a:xfrm>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106426</xdr:rowOff>
    </xdr:to>
    <xdr:cxnSp macro="">
      <xdr:nvCxnSpPr>
        <xdr:cNvPr id="308" name="直線コネクタ 307"/>
        <xdr:cNvCxnSpPr/>
      </xdr:nvCxnSpPr>
      <xdr:spPr>
        <a:xfrm flipV="1">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106426</xdr:rowOff>
    </xdr:to>
    <xdr:cxnSp macro="">
      <xdr:nvCxnSpPr>
        <xdr:cNvPr id="311" name="直線コネクタ 310"/>
        <xdr:cNvCxnSpPr/>
      </xdr:nvCxnSpPr>
      <xdr:spPr>
        <a:xfrm>
          <a:off x="13004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1" name="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3" name="楕円 322"/>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4" name="テキスト ボックス 323"/>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5" name="楕円 324"/>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6" name="テキスト ボックス 325"/>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7" name="楕円 326"/>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8" name="テキスト ボックス 327"/>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9" name="楕円 32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0" name="テキスト ボックス 329"/>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普通建設事業を抑制し町債の新規発行を控え公債費の削減に努めてきたため、元利償還金は年々減少しており、平成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％下回った。今後も年間発行額が償還額を下回るように引き続き公債費の削減に努めていく。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119380</xdr:rowOff>
    </xdr:to>
    <xdr:cxnSp macro="">
      <xdr:nvCxnSpPr>
        <xdr:cNvPr id="362" name="直線コネクタ 361"/>
        <xdr:cNvCxnSpPr/>
      </xdr:nvCxnSpPr>
      <xdr:spPr>
        <a:xfrm flipV="1">
          <a:off x="3987800" y="13115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142239</xdr:rowOff>
    </xdr:to>
    <xdr:cxnSp macro="">
      <xdr:nvCxnSpPr>
        <xdr:cNvPr id="365" name="直線コネクタ 364"/>
        <xdr:cNvCxnSpPr/>
      </xdr:nvCxnSpPr>
      <xdr:spPr>
        <a:xfrm flipV="1">
          <a:off x="3098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46989</xdr:rowOff>
    </xdr:to>
    <xdr:cxnSp macro="">
      <xdr:nvCxnSpPr>
        <xdr:cNvPr id="368" name="直線コネクタ 367"/>
        <xdr:cNvCxnSpPr/>
      </xdr:nvCxnSpPr>
      <xdr:spPr>
        <a:xfrm flipV="1">
          <a:off x="2209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85089</xdr:rowOff>
    </xdr:to>
    <xdr:cxnSp macro="">
      <xdr:nvCxnSpPr>
        <xdr:cNvPr id="371" name="直線コネクタ 370"/>
        <xdr:cNvCxnSpPr/>
      </xdr:nvCxnSpPr>
      <xdr:spPr>
        <a:xfrm flipV="1">
          <a:off x="1320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1" name="楕円 380"/>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2"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3" name="楕円 382"/>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4" name="テキスト ボックス 38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5" name="楕円 38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6" name="テキスト ボックス 385"/>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7" name="楕円 38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8" name="テキスト ボックス 38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楕円 388"/>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95976</xdr:rowOff>
    </xdr:from>
    <xdr:to>
      <xdr:col>82</xdr:col>
      <xdr:colOff>107950</xdr:colOff>
      <xdr:row>80</xdr:row>
      <xdr:rowOff>6169</xdr:rowOff>
    </xdr:to>
    <xdr:cxnSp macro="">
      <xdr:nvCxnSpPr>
        <xdr:cNvPr id="425" name="直線コネクタ 424"/>
        <xdr:cNvCxnSpPr/>
      </xdr:nvCxnSpPr>
      <xdr:spPr>
        <a:xfrm>
          <a:off x="15671800" y="1364052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159657</xdr:rowOff>
    </xdr:from>
    <xdr:to>
      <xdr:col>78</xdr:col>
      <xdr:colOff>69850</xdr:colOff>
      <xdr:row>79</xdr:row>
      <xdr:rowOff>95976</xdr:rowOff>
    </xdr:to>
    <xdr:cxnSp macro="">
      <xdr:nvCxnSpPr>
        <xdr:cNvPr id="428" name="直線コネクタ 427"/>
        <xdr:cNvCxnSpPr/>
      </xdr:nvCxnSpPr>
      <xdr:spPr>
        <a:xfrm>
          <a:off x="14782800" y="135327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46989</xdr:rowOff>
    </xdr:to>
    <xdr:cxnSp macro="">
      <xdr:nvCxnSpPr>
        <xdr:cNvPr id="431" name="直線コネクタ 430"/>
        <xdr:cNvCxnSpPr/>
      </xdr:nvCxnSpPr>
      <xdr:spPr>
        <a:xfrm flipV="1">
          <a:off x="13893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79</xdr:row>
      <xdr:rowOff>46989</xdr:rowOff>
    </xdr:to>
    <xdr:cxnSp macro="">
      <xdr:nvCxnSpPr>
        <xdr:cNvPr id="434" name="直線コネクタ 433"/>
        <xdr:cNvCxnSpPr/>
      </xdr:nvCxnSpPr>
      <xdr:spPr>
        <a:xfrm>
          <a:off x="13004800" y="134903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126819</xdr:rowOff>
    </xdr:from>
    <xdr:to>
      <xdr:col>82</xdr:col>
      <xdr:colOff>158750</xdr:colOff>
      <xdr:row>80</xdr:row>
      <xdr:rowOff>56969</xdr:rowOff>
    </xdr:to>
    <xdr:sp macro="" textlink="">
      <xdr:nvSpPr>
        <xdr:cNvPr id="444" name="楕円 443"/>
        <xdr:cNvSpPr/>
      </xdr:nvSpPr>
      <xdr:spPr>
        <a:xfrm>
          <a:off x="164592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98896</xdr:rowOff>
    </xdr:from>
    <xdr:ext cx="762000" cy="259045"/>
    <xdr:sp macro="" textlink="">
      <xdr:nvSpPr>
        <xdr:cNvPr id="445" name="公債費以外該当値テキスト"/>
        <xdr:cNvSpPr txBox="1"/>
      </xdr:nvSpPr>
      <xdr:spPr>
        <a:xfrm>
          <a:off x="165989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6" name="楕円 445"/>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7" name="テキスト ボックス 446"/>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48" name="楕円 447"/>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49" name="テキスト ボックス 448"/>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0" name="楕円 449"/>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1" name="テキスト ボックス 450"/>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2" name="楕円 451"/>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152779</xdr:rowOff>
    </xdr:from>
    <xdr:ext cx="762000" cy="259045"/>
    <xdr:sp macro="" textlink="">
      <xdr:nvSpPr>
        <xdr:cNvPr id="453" name="テキスト ボックス 452"/>
        <xdr:cNvSpPr txBox="1"/>
      </xdr:nvSpPr>
      <xdr:spPr>
        <a:xfrm>
          <a:off x="12623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38540</xdr:rowOff>
    </xdr:from>
    <xdr:to>
      <xdr:col>29</xdr:col>
      <xdr:colOff>127000</xdr:colOff>
      <xdr:row>18</xdr:row>
      <xdr:rowOff>64446</xdr:rowOff>
    </xdr:to>
    <xdr:cxnSp macro="">
      <xdr:nvCxnSpPr>
        <xdr:cNvPr id="51" name="直線コネクタ 50"/>
        <xdr:cNvCxnSpPr/>
      </xdr:nvCxnSpPr>
      <xdr:spPr bwMode="auto">
        <a:xfrm flipV="1">
          <a:off x="5003800" y="3172265"/>
          <a:ext cx="6477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23316</xdr:rowOff>
    </xdr:from>
    <xdr:ext cx="762000" cy="259045"/>
    <xdr:sp macro="" textlink="">
      <xdr:nvSpPr>
        <xdr:cNvPr id="52" name="人口1人当たり決算額の推移平均値テキスト130"/>
        <xdr:cNvSpPr txBox="1"/>
      </xdr:nvSpPr>
      <xdr:spPr>
        <a:xfrm>
          <a:off x="5740400" y="3157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64446</xdr:rowOff>
    </xdr:from>
    <xdr:to>
      <xdr:col>26</xdr:col>
      <xdr:colOff>50800</xdr:colOff>
      <xdr:row>18</xdr:row>
      <xdr:rowOff>75163</xdr:rowOff>
    </xdr:to>
    <xdr:cxnSp macro="">
      <xdr:nvCxnSpPr>
        <xdr:cNvPr id="54" name="直線コネクタ 53"/>
        <xdr:cNvCxnSpPr/>
      </xdr:nvCxnSpPr>
      <xdr:spPr bwMode="auto">
        <a:xfrm flipV="1">
          <a:off x="4305300" y="3198171"/>
          <a:ext cx="6985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75163</xdr:rowOff>
    </xdr:from>
    <xdr:to>
      <xdr:col>22</xdr:col>
      <xdr:colOff>114300</xdr:colOff>
      <xdr:row>18</xdr:row>
      <xdr:rowOff>98122</xdr:rowOff>
    </xdr:to>
    <xdr:cxnSp macro="">
      <xdr:nvCxnSpPr>
        <xdr:cNvPr id="57" name="直線コネクタ 56"/>
        <xdr:cNvCxnSpPr/>
      </xdr:nvCxnSpPr>
      <xdr:spPr bwMode="auto">
        <a:xfrm flipV="1">
          <a:off x="36068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98122</xdr:rowOff>
    </xdr:from>
    <xdr:to>
      <xdr:col>18</xdr:col>
      <xdr:colOff>177800</xdr:colOff>
      <xdr:row>18</xdr:row>
      <xdr:rowOff>100563</xdr:rowOff>
    </xdr:to>
    <xdr:cxnSp macro="">
      <xdr:nvCxnSpPr>
        <xdr:cNvPr id="60" name="直線コネクタ 59"/>
        <xdr:cNvCxnSpPr/>
      </xdr:nvCxnSpPr>
      <xdr:spPr bwMode="auto">
        <a:xfrm flipV="1">
          <a:off x="2908300" y="3231847"/>
          <a:ext cx="6985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159190</xdr:rowOff>
    </xdr:from>
    <xdr:to>
      <xdr:col>29</xdr:col>
      <xdr:colOff>177800</xdr:colOff>
      <xdr:row>18</xdr:row>
      <xdr:rowOff>89340</xdr:rowOff>
    </xdr:to>
    <xdr:sp macro="" textlink="">
      <xdr:nvSpPr>
        <xdr:cNvPr id="70" name="楕円 69"/>
        <xdr:cNvSpPr/>
      </xdr:nvSpPr>
      <xdr:spPr bwMode="auto">
        <a:xfrm>
          <a:off x="56007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4267</xdr:rowOff>
    </xdr:from>
    <xdr:ext cx="762000" cy="259045"/>
    <xdr:sp macro="" textlink="">
      <xdr:nvSpPr>
        <xdr:cNvPr id="71" name="人口1人当たり決算額の推移該当値テキスト130"/>
        <xdr:cNvSpPr txBox="1"/>
      </xdr:nvSpPr>
      <xdr:spPr>
        <a:xfrm>
          <a:off x="5740400" y="29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13646</xdr:rowOff>
    </xdr:from>
    <xdr:to>
      <xdr:col>26</xdr:col>
      <xdr:colOff>101600</xdr:colOff>
      <xdr:row>18</xdr:row>
      <xdr:rowOff>115246</xdr:rowOff>
    </xdr:to>
    <xdr:sp macro="" textlink="">
      <xdr:nvSpPr>
        <xdr:cNvPr id="72" name="楕円 71"/>
        <xdr:cNvSpPr/>
      </xdr:nvSpPr>
      <xdr:spPr bwMode="auto">
        <a:xfrm>
          <a:off x="49530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100023</xdr:rowOff>
    </xdr:from>
    <xdr:ext cx="736600" cy="259045"/>
    <xdr:sp macro="" textlink="">
      <xdr:nvSpPr>
        <xdr:cNvPr id="73" name="テキスト ボックス 72"/>
        <xdr:cNvSpPr txBox="1"/>
      </xdr:nvSpPr>
      <xdr:spPr>
        <a:xfrm>
          <a:off x="4622800" y="32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24363</xdr:rowOff>
    </xdr:from>
    <xdr:to>
      <xdr:col>22</xdr:col>
      <xdr:colOff>165100</xdr:colOff>
      <xdr:row>18</xdr:row>
      <xdr:rowOff>125963</xdr:rowOff>
    </xdr:to>
    <xdr:sp macro="" textlink="">
      <xdr:nvSpPr>
        <xdr:cNvPr id="74" name="楕円 73"/>
        <xdr:cNvSpPr/>
      </xdr:nvSpPr>
      <xdr:spPr bwMode="auto">
        <a:xfrm>
          <a:off x="42545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136140</xdr:rowOff>
    </xdr:from>
    <xdr:ext cx="762000" cy="259045"/>
    <xdr:sp macro="" textlink="">
      <xdr:nvSpPr>
        <xdr:cNvPr id="75" name="テキスト ボックス 74"/>
        <xdr:cNvSpPr txBox="1"/>
      </xdr:nvSpPr>
      <xdr:spPr>
        <a:xfrm>
          <a:off x="3924300" y="2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47322</xdr:rowOff>
    </xdr:from>
    <xdr:to>
      <xdr:col>19</xdr:col>
      <xdr:colOff>38100</xdr:colOff>
      <xdr:row>18</xdr:row>
      <xdr:rowOff>148922</xdr:rowOff>
    </xdr:to>
    <xdr:sp macro="" textlink="">
      <xdr:nvSpPr>
        <xdr:cNvPr id="76" name="楕円 75"/>
        <xdr:cNvSpPr/>
      </xdr:nvSpPr>
      <xdr:spPr bwMode="auto">
        <a:xfrm>
          <a:off x="35560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133699</xdr:rowOff>
    </xdr:from>
    <xdr:ext cx="762000" cy="259045"/>
    <xdr:sp macro="" textlink="">
      <xdr:nvSpPr>
        <xdr:cNvPr id="77" name="テキスト ボックス 76"/>
        <xdr:cNvSpPr txBox="1"/>
      </xdr:nvSpPr>
      <xdr:spPr>
        <a:xfrm>
          <a:off x="32258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49763</xdr:rowOff>
    </xdr:from>
    <xdr:to>
      <xdr:col>15</xdr:col>
      <xdr:colOff>101600</xdr:colOff>
      <xdr:row>18</xdr:row>
      <xdr:rowOff>151364</xdr:rowOff>
    </xdr:to>
    <xdr:sp macro="" textlink="">
      <xdr:nvSpPr>
        <xdr:cNvPr id="78" name="楕円 77"/>
        <xdr:cNvSpPr/>
      </xdr:nvSpPr>
      <xdr:spPr bwMode="auto">
        <a:xfrm>
          <a:off x="28575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136141</xdr:rowOff>
    </xdr:from>
    <xdr:ext cx="762000" cy="259045"/>
    <xdr:sp macro="" textlink="">
      <xdr:nvSpPr>
        <xdr:cNvPr id="79" name="テキスト ボックス 78"/>
        <xdr:cNvSpPr txBox="1"/>
      </xdr:nvSpPr>
      <xdr:spPr>
        <a:xfrm>
          <a:off x="2527300" y="3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233390</xdr:rowOff>
    </xdr:from>
    <xdr:to>
      <xdr:col>29</xdr:col>
      <xdr:colOff>127000</xdr:colOff>
      <xdr:row>35</xdr:row>
      <xdr:rowOff>284986</xdr:rowOff>
    </xdr:to>
    <xdr:cxnSp macro="">
      <xdr:nvCxnSpPr>
        <xdr:cNvPr id="112" name="直線コネクタ 111"/>
        <xdr:cNvCxnSpPr/>
      </xdr:nvCxnSpPr>
      <xdr:spPr bwMode="auto">
        <a:xfrm>
          <a:off x="5003800" y="6843740"/>
          <a:ext cx="647700" cy="5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233390</xdr:rowOff>
    </xdr:from>
    <xdr:to>
      <xdr:col>26</xdr:col>
      <xdr:colOff>50800</xdr:colOff>
      <xdr:row>35</xdr:row>
      <xdr:rowOff>259923</xdr:rowOff>
    </xdr:to>
    <xdr:cxnSp macro="">
      <xdr:nvCxnSpPr>
        <xdr:cNvPr id="115" name="直線コネクタ 114"/>
        <xdr:cNvCxnSpPr/>
      </xdr:nvCxnSpPr>
      <xdr:spPr bwMode="auto">
        <a:xfrm flipV="1">
          <a:off x="4305300" y="6843740"/>
          <a:ext cx="698500" cy="26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259923</xdr:rowOff>
    </xdr:from>
    <xdr:to>
      <xdr:col>22</xdr:col>
      <xdr:colOff>114300</xdr:colOff>
      <xdr:row>35</xdr:row>
      <xdr:rowOff>292902</xdr:rowOff>
    </xdr:to>
    <xdr:cxnSp macro="">
      <xdr:nvCxnSpPr>
        <xdr:cNvPr id="118" name="直線コネクタ 117"/>
        <xdr:cNvCxnSpPr/>
      </xdr:nvCxnSpPr>
      <xdr:spPr bwMode="auto">
        <a:xfrm flipV="1">
          <a:off x="3606800" y="6870273"/>
          <a:ext cx="698500" cy="3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231699</xdr:rowOff>
    </xdr:from>
    <xdr:to>
      <xdr:col>18</xdr:col>
      <xdr:colOff>177800</xdr:colOff>
      <xdr:row>35</xdr:row>
      <xdr:rowOff>292902</xdr:rowOff>
    </xdr:to>
    <xdr:cxnSp macro="">
      <xdr:nvCxnSpPr>
        <xdr:cNvPr id="121" name="直線コネクタ 120"/>
        <xdr:cNvCxnSpPr/>
      </xdr:nvCxnSpPr>
      <xdr:spPr bwMode="auto">
        <a:xfrm>
          <a:off x="2908300" y="6842049"/>
          <a:ext cx="698500" cy="6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234186</xdr:rowOff>
    </xdr:from>
    <xdr:to>
      <xdr:col>29</xdr:col>
      <xdr:colOff>177800</xdr:colOff>
      <xdr:row>35</xdr:row>
      <xdr:rowOff>335786</xdr:rowOff>
    </xdr:to>
    <xdr:sp macro="" textlink="">
      <xdr:nvSpPr>
        <xdr:cNvPr id="131" name="楕円 130"/>
        <xdr:cNvSpPr/>
      </xdr:nvSpPr>
      <xdr:spPr bwMode="auto">
        <a:xfrm>
          <a:off x="5600700" y="684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206263</xdr:rowOff>
    </xdr:from>
    <xdr:ext cx="762000" cy="259045"/>
    <xdr:sp macro="" textlink="">
      <xdr:nvSpPr>
        <xdr:cNvPr id="132" name="人口1人当たり決算額の推移該当値テキスト445"/>
        <xdr:cNvSpPr txBox="1"/>
      </xdr:nvSpPr>
      <xdr:spPr>
        <a:xfrm>
          <a:off x="5740400" y="681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182590</xdr:rowOff>
    </xdr:from>
    <xdr:to>
      <xdr:col>26</xdr:col>
      <xdr:colOff>101600</xdr:colOff>
      <xdr:row>35</xdr:row>
      <xdr:rowOff>284190</xdr:rowOff>
    </xdr:to>
    <xdr:sp macro="" textlink="">
      <xdr:nvSpPr>
        <xdr:cNvPr id="133" name="楕円 132"/>
        <xdr:cNvSpPr/>
      </xdr:nvSpPr>
      <xdr:spPr bwMode="auto">
        <a:xfrm>
          <a:off x="4953000" y="679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294367</xdr:rowOff>
    </xdr:from>
    <xdr:ext cx="736600" cy="259045"/>
    <xdr:sp macro="" textlink="">
      <xdr:nvSpPr>
        <xdr:cNvPr id="134" name="テキスト ボックス 133"/>
        <xdr:cNvSpPr txBox="1"/>
      </xdr:nvSpPr>
      <xdr:spPr>
        <a:xfrm>
          <a:off x="4622800" y="656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209123</xdr:rowOff>
    </xdr:from>
    <xdr:to>
      <xdr:col>22</xdr:col>
      <xdr:colOff>165100</xdr:colOff>
      <xdr:row>35</xdr:row>
      <xdr:rowOff>310723</xdr:rowOff>
    </xdr:to>
    <xdr:sp macro="" textlink="">
      <xdr:nvSpPr>
        <xdr:cNvPr id="135" name="楕円 134"/>
        <xdr:cNvSpPr/>
      </xdr:nvSpPr>
      <xdr:spPr bwMode="auto">
        <a:xfrm>
          <a:off x="4254500" y="681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320900</xdr:rowOff>
    </xdr:from>
    <xdr:ext cx="762000" cy="259045"/>
    <xdr:sp macro="" textlink="">
      <xdr:nvSpPr>
        <xdr:cNvPr id="136" name="テキスト ボックス 135"/>
        <xdr:cNvSpPr txBox="1"/>
      </xdr:nvSpPr>
      <xdr:spPr>
        <a:xfrm>
          <a:off x="3924300" y="658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242102</xdr:rowOff>
    </xdr:from>
    <xdr:to>
      <xdr:col>19</xdr:col>
      <xdr:colOff>38100</xdr:colOff>
      <xdr:row>36</xdr:row>
      <xdr:rowOff>802</xdr:rowOff>
    </xdr:to>
    <xdr:sp macro="" textlink="">
      <xdr:nvSpPr>
        <xdr:cNvPr id="137" name="楕円 136"/>
        <xdr:cNvSpPr/>
      </xdr:nvSpPr>
      <xdr:spPr bwMode="auto">
        <a:xfrm>
          <a:off x="3556000" y="685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328479</xdr:rowOff>
    </xdr:from>
    <xdr:ext cx="762000" cy="259045"/>
    <xdr:sp macro="" textlink="">
      <xdr:nvSpPr>
        <xdr:cNvPr id="138" name="テキスト ボックス 137"/>
        <xdr:cNvSpPr txBox="1"/>
      </xdr:nvSpPr>
      <xdr:spPr>
        <a:xfrm>
          <a:off x="3225800" y="69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180899</xdr:rowOff>
    </xdr:from>
    <xdr:to>
      <xdr:col>15</xdr:col>
      <xdr:colOff>101600</xdr:colOff>
      <xdr:row>35</xdr:row>
      <xdr:rowOff>282499</xdr:rowOff>
    </xdr:to>
    <xdr:sp macro="" textlink="">
      <xdr:nvSpPr>
        <xdr:cNvPr id="139" name="楕円 138"/>
        <xdr:cNvSpPr/>
      </xdr:nvSpPr>
      <xdr:spPr bwMode="auto">
        <a:xfrm>
          <a:off x="2857500" y="679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267276</xdr:rowOff>
    </xdr:from>
    <xdr:ext cx="762000" cy="259045"/>
    <xdr:sp macro="" textlink="">
      <xdr:nvSpPr>
        <xdr:cNvPr id="140" name="テキスト ボックス 139"/>
        <xdr:cNvSpPr txBox="1"/>
      </xdr:nvSpPr>
      <xdr:spPr>
        <a:xfrm>
          <a:off x="2527300" y="687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50796</xdr:rowOff>
    </xdr:from>
    <xdr:to>
      <xdr:col>24</xdr:col>
      <xdr:colOff>63500</xdr:colOff>
      <xdr:row>37</xdr:row>
      <xdr:rowOff>72220</xdr:rowOff>
    </xdr:to>
    <xdr:cxnSp macro="">
      <xdr:nvCxnSpPr>
        <xdr:cNvPr id="60" name="直線コネクタ 59"/>
        <xdr:cNvCxnSpPr/>
      </xdr:nvCxnSpPr>
      <xdr:spPr>
        <a:xfrm flipV="1">
          <a:off x="3797300" y="6394446"/>
          <a:ext cx="8382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72220</xdr:rowOff>
    </xdr:from>
    <xdr:to>
      <xdr:col>19</xdr:col>
      <xdr:colOff>177800</xdr:colOff>
      <xdr:row>37</xdr:row>
      <xdr:rowOff>78875</xdr:rowOff>
    </xdr:to>
    <xdr:cxnSp macro="">
      <xdr:nvCxnSpPr>
        <xdr:cNvPr id="63" name="直線コネクタ 62"/>
        <xdr:cNvCxnSpPr/>
      </xdr:nvCxnSpPr>
      <xdr:spPr>
        <a:xfrm flipV="1">
          <a:off x="2908300" y="641587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78875</xdr:rowOff>
    </xdr:from>
    <xdr:to>
      <xdr:col>15</xdr:col>
      <xdr:colOff>50800</xdr:colOff>
      <xdr:row>37</xdr:row>
      <xdr:rowOff>100202</xdr:rowOff>
    </xdr:to>
    <xdr:cxnSp macro="">
      <xdr:nvCxnSpPr>
        <xdr:cNvPr id="66" name="直線コネクタ 65"/>
        <xdr:cNvCxnSpPr/>
      </xdr:nvCxnSpPr>
      <xdr:spPr>
        <a:xfrm flipV="1">
          <a:off x="2019300" y="6422525"/>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97746</xdr:rowOff>
    </xdr:from>
    <xdr:to>
      <xdr:col>10</xdr:col>
      <xdr:colOff>114300</xdr:colOff>
      <xdr:row>37</xdr:row>
      <xdr:rowOff>100202</xdr:rowOff>
    </xdr:to>
    <xdr:cxnSp macro="">
      <xdr:nvCxnSpPr>
        <xdr:cNvPr id="69" name="直線コネクタ 68"/>
        <xdr:cNvCxnSpPr/>
      </xdr:nvCxnSpPr>
      <xdr:spPr>
        <a:xfrm>
          <a:off x="1130300" y="6441396"/>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171446</xdr:rowOff>
    </xdr:from>
    <xdr:to>
      <xdr:col>24</xdr:col>
      <xdr:colOff>114300</xdr:colOff>
      <xdr:row>37</xdr:row>
      <xdr:rowOff>101596</xdr:rowOff>
    </xdr:to>
    <xdr:sp macro="" textlink="">
      <xdr:nvSpPr>
        <xdr:cNvPr id="79" name="楕円 78"/>
        <xdr:cNvSpPr/>
      </xdr:nvSpPr>
      <xdr:spPr>
        <a:xfrm>
          <a:off x="4584700" y="63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22873</xdr:rowOff>
    </xdr:from>
    <xdr:ext cx="599010" cy="259045"/>
    <xdr:sp macro="" textlink="">
      <xdr:nvSpPr>
        <xdr:cNvPr id="80" name="人件費該当値テキスト"/>
        <xdr:cNvSpPr txBox="1"/>
      </xdr:nvSpPr>
      <xdr:spPr>
        <a:xfrm>
          <a:off x="4686300" y="619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21420</xdr:rowOff>
    </xdr:from>
    <xdr:to>
      <xdr:col>20</xdr:col>
      <xdr:colOff>38100</xdr:colOff>
      <xdr:row>37</xdr:row>
      <xdr:rowOff>123020</xdr:rowOff>
    </xdr:to>
    <xdr:sp macro="" textlink="">
      <xdr:nvSpPr>
        <xdr:cNvPr id="81" name="楕円 80"/>
        <xdr:cNvSpPr/>
      </xdr:nvSpPr>
      <xdr:spPr>
        <a:xfrm>
          <a:off x="3746500" y="63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139547</xdr:rowOff>
    </xdr:from>
    <xdr:ext cx="599010" cy="259045"/>
    <xdr:sp macro="" textlink="">
      <xdr:nvSpPr>
        <xdr:cNvPr id="82" name="テキスト ボックス 81"/>
        <xdr:cNvSpPr txBox="1"/>
      </xdr:nvSpPr>
      <xdr:spPr>
        <a:xfrm>
          <a:off x="3497795" y="61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28075</xdr:rowOff>
    </xdr:from>
    <xdr:to>
      <xdr:col>15</xdr:col>
      <xdr:colOff>101600</xdr:colOff>
      <xdr:row>37</xdr:row>
      <xdr:rowOff>129675</xdr:rowOff>
    </xdr:to>
    <xdr:sp macro="" textlink="">
      <xdr:nvSpPr>
        <xdr:cNvPr id="83" name="楕円 82"/>
        <xdr:cNvSpPr/>
      </xdr:nvSpPr>
      <xdr:spPr>
        <a:xfrm>
          <a:off x="2857500" y="6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146202</xdr:rowOff>
    </xdr:from>
    <xdr:ext cx="599010" cy="259045"/>
    <xdr:sp macro="" textlink="">
      <xdr:nvSpPr>
        <xdr:cNvPr id="84" name="テキスト ボックス 83"/>
        <xdr:cNvSpPr txBox="1"/>
      </xdr:nvSpPr>
      <xdr:spPr>
        <a:xfrm>
          <a:off x="2608795" y="614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49402</xdr:rowOff>
    </xdr:from>
    <xdr:to>
      <xdr:col>10</xdr:col>
      <xdr:colOff>165100</xdr:colOff>
      <xdr:row>37</xdr:row>
      <xdr:rowOff>151002</xdr:rowOff>
    </xdr:to>
    <xdr:sp macro="" textlink="">
      <xdr:nvSpPr>
        <xdr:cNvPr id="85" name="楕円 84"/>
        <xdr:cNvSpPr/>
      </xdr:nvSpPr>
      <xdr:spPr>
        <a:xfrm>
          <a:off x="1968500" y="6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167529</xdr:rowOff>
    </xdr:from>
    <xdr:ext cx="599010" cy="259045"/>
    <xdr:sp macro="" textlink="">
      <xdr:nvSpPr>
        <xdr:cNvPr id="86" name="テキスト ボックス 85"/>
        <xdr:cNvSpPr txBox="1"/>
      </xdr:nvSpPr>
      <xdr:spPr>
        <a:xfrm>
          <a:off x="1719795" y="61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46946</xdr:rowOff>
    </xdr:from>
    <xdr:to>
      <xdr:col>6</xdr:col>
      <xdr:colOff>38100</xdr:colOff>
      <xdr:row>37</xdr:row>
      <xdr:rowOff>148546</xdr:rowOff>
    </xdr:to>
    <xdr:sp macro="" textlink="">
      <xdr:nvSpPr>
        <xdr:cNvPr id="87" name="楕円 86"/>
        <xdr:cNvSpPr/>
      </xdr:nvSpPr>
      <xdr:spPr>
        <a:xfrm>
          <a:off x="1079500" y="6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165073</xdr:rowOff>
    </xdr:from>
    <xdr:ext cx="599010" cy="259045"/>
    <xdr:sp macro="" textlink="">
      <xdr:nvSpPr>
        <xdr:cNvPr id="88" name="テキスト ボックス 87"/>
        <xdr:cNvSpPr txBox="1"/>
      </xdr:nvSpPr>
      <xdr:spPr>
        <a:xfrm>
          <a:off x="830795" y="616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8410</xdr:rowOff>
    </xdr:from>
    <xdr:to>
      <xdr:col>24</xdr:col>
      <xdr:colOff>63500</xdr:colOff>
      <xdr:row>58</xdr:row>
      <xdr:rowOff>28017</xdr:rowOff>
    </xdr:to>
    <xdr:cxnSp macro="">
      <xdr:nvCxnSpPr>
        <xdr:cNvPr id="115" name="直線コネクタ 114"/>
        <xdr:cNvCxnSpPr/>
      </xdr:nvCxnSpPr>
      <xdr:spPr>
        <a:xfrm>
          <a:off x="3797300" y="9952510"/>
          <a:ext cx="8382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8410</xdr:rowOff>
    </xdr:from>
    <xdr:to>
      <xdr:col>19</xdr:col>
      <xdr:colOff>177800</xdr:colOff>
      <xdr:row>58</xdr:row>
      <xdr:rowOff>25147</xdr:rowOff>
    </xdr:to>
    <xdr:cxnSp macro="">
      <xdr:nvCxnSpPr>
        <xdr:cNvPr id="118" name="直線コネクタ 117"/>
        <xdr:cNvCxnSpPr/>
      </xdr:nvCxnSpPr>
      <xdr:spPr>
        <a:xfrm flipV="1">
          <a:off x="2908300" y="9952510"/>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25147</xdr:rowOff>
    </xdr:from>
    <xdr:to>
      <xdr:col>15</xdr:col>
      <xdr:colOff>50800</xdr:colOff>
      <xdr:row>58</xdr:row>
      <xdr:rowOff>54262</xdr:rowOff>
    </xdr:to>
    <xdr:cxnSp macro="">
      <xdr:nvCxnSpPr>
        <xdr:cNvPr id="121" name="直線コネクタ 120"/>
        <xdr:cNvCxnSpPr/>
      </xdr:nvCxnSpPr>
      <xdr:spPr>
        <a:xfrm flipV="1">
          <a:off x="2019300" y="9969247"/>
          <a:ext cx="889000" cy="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54262</xdr:rowOff>
    </xdr:from>
    <xdr:to>
      <xdr:col>10</xdr:col>
      <xdr:colOff>114300</xdr:colOff>
      <xdr:row>58</xdr:row>
      <xdr:rowOff>65587</xdr:rowOff>
    </xdr:to>
    <xdr:cxnSp macro="">
      <xdr:nvCxnSpPr>
        <xdr:cNvPr id="124" name="直線コネクタ 123"/>
        <xdr:cNvCxnSpPr/>
      </xdr:nvCxnSpPr>
      <xdr:spPr>
        <a:xfrm flipV="1">
          <a:off x="1130300" y="9998362"/>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148667</xdr:rowOff>
    </xdr:from>
    <xdr:to>
      <xdr:col>24</xdr:col>
      <xdr:colOff>114300</xdr:colOff>
      <xdr:row>58</xdr:row>
      <xdr:rowOff>78817</xdr:rowOff>
    </xdr:to>
    <xdr:sp macro="" textlink="">
      <xdr:nvSpPr>
        <xdr:cNvPr id="134" name="楕円 133"/>
        <xdr:cNvSpPr/>
      </xdr:nvSpPr>
      <xdr:spPr>
        <a:xfrm>
          <a:off x="4584700" y="99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129060</xdr:rowOff>
    </xdr:from>
    <xdr:to>
      <xdr:col>20</xdr:col>
      <xdr:colOff>38100</xdr:colOff>
      <xdr:row>58</xdr:row>
      <xdr:rowOff>59210</xdr:rowOff>
    </xdr:to>
    <xdr:sp macro="" textlink="">
      <xdr:nvSpPr>
        <xdr:cNvPr id="136" name="楕円 135"/>
        <xdr:cNvSpPr/>
      </xdr:nvSpPr>
      <xdr:spPr>
        <a:xfrm>
          <a:off x="3746500" y="99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75737</xdr:rowOff>
    </xdr:from>
    <xdr:ext cx="599010" cy="259045"/>
    <xdr:sp macro="" textlink="">
      <xdr:nvSpPr>
        <xdr:cNvPr id="137" name="テキスト ボックス 136"/>
        <xdr:cNvSpPr txBox="1"/>
      </xdr:nvSpPr>
      <xdr:spPr>
        <a:xfrm>
          <a:off x="3497795" y="967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145797</xdr:rowOff>
    </xdr:from>
    <xdr:to>
      <xdr:col>15</xdr:col>
      <xdr:colOff>101600</xdr:colOff>
      <xdr:row>58</xdr:row>
      <xdr:rowOff>75947</xdr:rowOff>
    </xdr:to>
    <xdr:sp macro="" textlink="">
      <xdr:nvSpPr>
        <xdr:cNvPr id="138" name="楕円 137"/>
        <xdr:cNvSpPr/>
      </xdr:nvSpPr>
      <xdr:spPr>
        <a:xfrm>
          <a:off x="2857500" y="99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67074</xdr:rowOff>
    </xdr:from>
    <xdr:ext cx="599010" cy="259045"/>
    <xdr:sp macro="" textlink="">
      <xdr:nvSpPr>
        <xdr:cNvPr id="139" name="テキスト ボックス 138"/>
        <xdr:cNvSpPr txBox="1"/>
      </xdr:nvSpPr>
      <xdr:spPr>
        <a:xfrm>
          <a:off x="2608795" y="100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3462</xdr:rowOff>
    </xdr:from>
    <xdr:to>
      <xdr:col>10</xdr:col>
      <xdr:colOff>165100</xdr:colOff>
      <xdr:row>58</xdr:row>
      <xdr:rowOff>105062</xdr:rowOff>
    </xdr:to>
    <xdr:sp macro="" textlink="">
      <xdr:nvSpPr>
        <xdr:cNvPr id="140" name="楕円 139"/>
        <xdr:cNvSpPr/>
      </xdr:nvSpPr>
      <xdr:spPr>
        <a:xfrm>
          <a:off x="1968500" y="99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96189</xdr:rowOff>
    </xdr:from>
    <xdr:ext cx="599010" cy="259045"/>
    <xdr:sp macro="" textlink="">
      <xdr:nvSpPr>
        <xdr:cNvPr id="141" name="テキスト ボックス 140"/>
        <xdr:cNvSpPr txBox="1"/>
      </xdr:nvSpPr>
      <xdr:spPr>
        <a:xfrm>
          <a:off x="1719795" y="100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14787</xdr:rowOff>
    </xdr:from>
    <xdr:to>
      <xdr:col>6</xdr:col>
      <xdr:colOff>38100</xdr:colOff>
      <xdr:row>58</xdr:row>
      <xdr:rowOff>116387</xdr:rowOff>
    </xdr:to>
    <xdr:sp macro="" textlink="">
      <xdr:nvSpPr>
        <xdr:cNvPr id="142" name="楕円 141"/>
        <xdr:cNvSpPr/>
      </xdr:nvSpPr>
      <xdr:spPr>
        <a:xfrm>
          <a:off x="1079500" y="99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107514</xdr:rowOff>
    </xdr:from>
    <xdr:ext cx="599010" cy="259045"/>
    <xdr:sp macro="" textlink="">
      <xdr:nvSpPr>
        <xdr:cNvPr id="143" name="テキスト ボックス 142"/>
        <xdr:cNvSpPr txBox="1"/>
      </xdr:nvSpPr>
      <xdr:spPr>
        <a:xfrm>
          <a:off x="830795" y="1005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131059</xdr:rowOff>
    </xdr:from>
    <xdr:to>
      <xdr:col>24</xdr:col>
      <xdr:colOff>63500</xdr:colOff>
      <xdr:row>78</xdr:row>
      <xdr:rowOff>133583</xdr:rowOff>
    </xdr:to>
    <xdr:cxnSp macro="">
      <xdr:nvCxnSpPr>
        <xdr:cNvPr id="170" name="直線コネクタ 169"/>
        <xdr:cNvCxnSpPr/>
      </xdr:nvCxnSpPr>
      <xdr:spPr>
        <a:xfrm flipV="1">
          <a:off x="3797300" y="13504159"/>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132001</xdr:rowOff>
    </xdr:from>
    <xdr:to>
      <xdr:col>19</xdr:col>
      <xdr:colOff>177800</xdr:colOff>
      <xdr:row>78</xdr:row>
      <xdr:rowOff>133583</xdr:rowOff>
    </xdr:to>
    <xdr:cxnSp macro="">
      <xdr:nvCxnSpPr>
        <xdr:cNvPr id="173" name="直線コネクタ 172"/>
        <xdr:cNvCxnSpPr/>
      </xdr:nvCxnSpPr>
      <xdr:spPr>
        <a:xfrm>
          <a:off x="2908300" y="13505101"/>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132001</xdr:rowOff>
    </xdr:from>
    <xdr:to>
      <xdr:col>15</xdr:col>
      <xdr:colOff>50800</xdr:colOff>
      <xdr:row>78</xdr:row>
      <xdr:rowOff>134790</xdr:rowOff>
    </xdr:to>
    <xdr:cxnSp macro="">
      <xdr:nvCxnSpPr>
        <xdr:cNvPr id="176" name="直線コネクタ 175"/>
        <xdr:cNvCxnSpPr/>
      </xdr:nvCxnSpPr>
      <xdr:spPr>
        <a:xfrm flipV="1">
          <a:off x="2019300" y="135051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134054</xdr:rowOff>
    </xdr:from>
    <xdr:to>
      <xdr:col>10</xdr:col>
      <xdr:colOff>114300</xdr:colOff>
      <xdr:row>78</xdr:row>
      <xdr:rowOff>134790</xdr:rowOff>
    </xdr:to>
    <xdr:cxnSp macro="">
      <xdr:nvCxnSpPr>
        <xdr:cNvPr id="179" name="直線コネクタ 178"/>
        <xdr:cNvCxnSpPr/>
      </xdr:nvCxnSpPr>
      <xdr:spPr>
        <a:xfrm>
          <a:off x="1130300" y="135071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80259</xdr:rowOff>
    </xdr:from>
    <xdr:to>
      <xdr:col>24</xdr:col>
      <xdr:colOff>114300</xdr:colOff>
      <xdr:row>79</xdr:row>
      <xdr:rowOff>10409</xdr:rowOff>
    </xdr:to>
    <xdr:sp macro="" textlink="">
      <xdr:nvSpPr>
        <xdr:cNvPr id="189" name="楕円 188"/>
        <xdr:cNvSpPr/>
      </xdr:nvSpPr>
      <xdr:spPr>
        <a:xfrm>
          <a:off x="45847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166636</xdr:rowOff>
    </xdr:from>
    <xdr:ext cx="469744" cy="259045"/>
    <xdr:sp macro="" textlink="">
      <xdr:nvSpPr>
        <xdr:cNvPr id="190" name="維持補修費該当値テキスト"/>
        <xdr:cNvSpPr txBox="1"/>
      </xdr:nvSpPr>
      <xdr:spPr>
        <a:xfrm>
          <a:off x="4686300" y="13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82783</xdr:rowOff>
    </xdr:from>
    <xdr:to>
      <xdr:col>20</xdr:col>
      <xdr:colOff>38100</xdr:colOff>
      <xdr:row>79</xdr:row>
      <xdr:rowOff>12933</xdr:rowOff>
    </xdr:to>
    <xdr:sp macro="" textlink="">
      <xdr:nvSpPr>
        <xdr:cNvPr id="191" name="楕円 190"/>
        <xdr:cNvSpPr/>
      </xdr:nvSpPr>
      <xdr:spPr>
        <a:xfrm>
          <a:off x="37465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4060</xdr:rowOff>
    </xdr:from>
    <xdr:ext cx="469744" cy="259045"/>
    <xdr:sp macro="" textlink="">
      <xdr:nvSpPr>
        <xdr:cNvPr id="192" name="テキスト ボックス 191"/>
        <xdr:cNvSpPr txBox="1"/>
      </xdr:nvSpPr>
      <xdr:spPr>
        <a:xfrm>
          <a:off x="3562428" y="1354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81201</xdr:rowOff>
    </xdr:from>
    <xdr:to>
      <xdr:col>15</xdr:col>
      <xdr:colOff>101600</xdr:colOff>
      <xdr:row>79</xdr:row>
      <xdr:rowOff>11351</xdr:rowOff>
    </xdr:to>
    <xdr:sp macro="" textlink="">
      <xdr:nvSpPr>
        <xdr:cNvPr id="193" name="楕円 192"/>
        <xdr:cNvSpPr/>
      </xdr:nvSpPr>
      <xdr:spPr>
        <a:xfrm>
          <a:off x="2857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2478</xdr:rowOff>
    </xdr:from>
    <xdr:ext cx="469744" cy="259045"/>
    <xdr:sp macro="" textlink="">
      <xdr:nvSpPr>
        <xdr:cNvPr id="194" name="テキスト ボックス 193"/>
        <xdr:cNvSpPr txBox="1"/>
      </xdr:nvSpPr>
      <xdr:spPr>
        <a:xfrm>
          <a:off x="2673428" y="135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83990</xdr:rowOff>
    </xdr:from>
    <xdr:to>
      <xdr:col>10</xdr:col>
      <xdr:colOff>165100</xdr:colOff>
      <xdr:row>79</xdr:row>
      <xdr:rowOff>14140</xdr:rowOff>
    </xdr:to>
    <xdr:sp macro="" textlink="">
      <xdr:nvSpPr>
        <xdr:cNvPr id="195" name="楕円 194"/>
        <xdr:cNvSpPr/>
      </xdr:nvSpPr>
      <xdr:spPr>
        <a:xfrm>
          <a:off x="1968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5267</xdr:rowOff>
    </xdr:from>
    <xdr:ext cx="469744" cy="259045"/>
    <xdr:sp macro="" textlink="">
      <xdr:nvSpPr>
        <xdr:cNvPr id="196" name="テキスト ボックス 195"/>
        <xdr:cNvSpPr txBox="1"/>
      </xdr:nvSpPr>
      <xdr:spPr>
        <a:xfrm>
          <a:off x="1784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83254</xdr:rowOff>
    </xdr:from>
    <xdr:to>
      <xdr:col>6</xdr:col>
      <xdr:colOff>38100</xdr:colOff>
      <xdr:row>79</xdr:row>
      <xdr:rowOff>13404</xdr:rowOff>
    </xdr:to>
    <xdr:sp macro="" textlink="">
      <xdr:nvSpPr>
        <xdr:cNvPr id="197" name="楕円 196"/>
        <xdr:cNvSpPr/>
      </xdr:nvSpPr>
      <xdr:spPr>
        <a:xfrm>
          <a:off x="1079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4531</xdr:rowOff>
    </xdr:from>
    <xdr:ext cx="469744" cy="259045"/>
    <xdr:sp macro="" textlink="">
      <xdr:nvSpPr>
        <xdr:cNvPr id="198" name="テキスト ボックス 197"/>
        <xdr:cNvSpPr txBox="1"/>
      </xdr:nvSpPr>
      <xdr:spPr>
        <a:xfrm>
          <a:off x="895428"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132755</xdr:rowOff>
    </xdr:from>
    <xdr:to>
      <xdr:col>24</xdr:col>
      <xdr:colOff>63500</xdr:colOff>
      <xdr:row>96</xdr:row>
      <xdr:rowOff>135237</xdr:rowOff>
    </xdr:to>
    <xdr:cxnSp macro="">
      <xdr:nvCxnSpPr>
        <xdr:cNvPr id="229" name="直線コネクタ 228"/>
        <xdr:cNvCxnSpPr/>
      </xdr:nvCxnSpPr>
      <xdr:spPr>
        <a:xfrm flipV="1">
          <a:off x="3797300" y="16591955"/>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135237</xdr:rowOff>
    </xdr:from>
    <xdr:to>
      <xdr:col>19</xdr:col>
      <xdr:colOff>177800</xdr:colOff>
      <xdr:row>97</xdr:row>
      <xdr:rowOff>21535</xdr:rowOff>
    </xdr:to>
    <xdr:cxnSp macro="">
      <xdr:nvCxnSpPr>
        <xdr:cNvPr id="232" name="直線コネクタ 231"/>
        <xdr:cNvCxnSpPr/>
      </xdr:nvCxnSpPr>
      <xdr:spPr>
        <a:xfrm flipV="1">
          <a:off x="2908300" y="165944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161592</xdr:rowOff>
    </xdr:from>
    <xdr:to>
      <xdr:col>15</xdr:col>
      <xdr:colOff>50800</xdr:colOff>
      <xdr:row>97</xdr:row>
      <xdr:rowOff>21535</xdr:rowOff>
    </xdr:to>
    <xdr:cxnSp macro="">
      <xdr:nvCxnSpPr>
        <xdr:cNvPr id="235" name="直線コネクタ 234"/>
        <xdr:cNvCxnSpPr/>
      </xdr:nvCxnSpPr>
      <xdr:spPr>
        <a:xfrm>
          <a:off x="2019300" y="16620792"/>
          <a:ext cx="8890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161592</xdr:rowOff>
    </xdr:from>
    <xdr:to>
      <xdr:col>10</xdr:col>
      <xdr:colOff>114300</xdr:colOff>
      <xdr:row>97</xdr:row>
      <xdr:rowOff>54738</xdr:rowOff>
    </xdr:to>
    <xdr:cxnSp macro="">
      <xdr:nvCxnSpPr>
        <xdr:cNvPr id="238" name="直線コネクタ 237"/>
        <xdr:cNvCxnSpPr/>
      </xdr:nvCxnSpPr>
      <xdr:spPr>
        <a:xfrm flipV="1">
          <a:off x="1130300" y="16620792"/>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81955</xdr:rowOff>
    </xdr:from>
    <xdr:to>
      <xdr:col>24</xdr:col>
      <xdr:colOff>114300</xdr:colOff>
      <xdr:row>97</xdr:row>
      <xdr:rowOff>12105</xdr:rowOff>
    </xdr:to>
    <xdr:sp macro="" textlink="">
      <xdr:nvSpPr>
        <xdr:cNvPr id="248" name="楕円 247"/>
        <xdr:cNvSpPr/>
      </xdr:nvSpPr>
      <xdr:spPr>
        <a:xfrm>
          <a:off x="45847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60382</xdr:rowOff>
    </xdr:from>
    <xdr:ext cx="534377" cy="259045"/>
    <xdr:sp macro="" textlink="">
      <xdr:nvSpPr>
        <xdr:cNvPr id="249" name="扶助費該当値テキスト"/>
        <xdr:cNvSpPr txBox="1"/>
      </xdr:nvSpPr>
      <xdr:spPr>
        <a:xfrm>
          <a:off x="4686300" y="165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84437</xdr:rowOff>
    </xdr:from>
    <xdr:to>
      <xdr:col>20</xdr:col>
      <xdr:colOff>38100</xdr:colOff>
      <xdr:row>97</xdr:row>
      <xdr:rowOff>14587</xdr:rowOff>
    </xdr:to>
    <xdr:sp macro="" textlink="">
      <xdr:nvSpPr>
        <xdr:cNvPr id="250" name="楕円 249"/>
        <xdr:cNvSpPr/>
      </xdr:nvSpPr>
      <xdr:spPr>
        <a:xfrm>
          <a:off x="3746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5714</xdr:rowOff>
    </xdr:from>
    <xdr:ext cx="534377" cy="259045"/>
    <xdr:sp macro="" textlink="">
      <xdr:nvSpPr>
        <xdr:cNvPr id="251" name="テキスト ボックス 250"/>
        <xdr:cNvSpPr txBox="1"/>
      </xdr:nvSpPr>
      <xdr:spPr>
        <a:xfrm>
          <a:off x="3530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142185</xdr:rowOff>
    </xdr:from>
    <xdr:to>
      <xdr:col>15</xdr:col>
      <xdr:colOff>101600</xdr:colOff>
      <xdr:row>97</xdr:row>
      <xdr:rowOff>72335</xdr:rowOff>
    </xdr:to>
    <xdr:sp macro="" textlink="">
      <xdr:nvSpPr>
        <xdr:cNvPr id="252" name="楕円 251"/>
        <xdr:cNvSpPr/>
      </xdr:nvSpPr>
      <xdr:spPr>
        <a:xfrm>
          <a:off x="28575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63462</xdr:rowOff>
    </xdr:from>
    <xdr:ext cx="534377" cy="259045"/>
    <xdr:sp macro="" textlink="">
      <xdr:nvSpPr>
        <xdr:cNvPr id="253" name="テキスト ボックス 252"/>
        <xdr:cNvSpPr txBox="1"/>
      </xdr:nvSpPr>
      <xdr:spPr>
        <a:xfrm>
          <a:off x="2641111" y="16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110792</xdr:rowOff>
    </xdr:from>
    <xdr:to>
      <xdr:col>10</xdr:col>
      <xdr:colOff>165100</xdr:colOff>
      <xdr:row>97</xdr:row>
      <xdr:rowOff>40942</xdr:rowOff>
    </xdr:to>
    <xdr:sp macro="" textlink="">
      <xdr:nvSpPr>
        <xdr:cNvPr id="254" name="楕円 253"/>
        <xdr:cNvSpPr/>
      </xdr:nvSpPr>
      <xdr:spPr>
        <a:xfrm>
          <a:off x="1968500" y="165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32069</xdr:rowOff>
    </xdr:from>
    <xdr:ext cx="534377" cy="259045"/>
    <xdr:sp macro="" textlink="">
      <xdr:nvSpPr>
        <xdr:cNvPr id="255" name="テキスト ボックス 254"/>
        <xdr:cNvSpPr txBox="1"/>
      </xdr:nvSpPr>
      <xdr:spPr>
        <a:xfrm>
          <a:off x="1752111" y="166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3938</xdr:rowOff>
    </xdr:from>
    <xdr:to>
      <xdr:col>6</xdr:col>
      <xdr:colOff>38100</xdr:colOff>
      <xdr:row>97</xdr:row>
      <xdr:rowOff>105538</xdr:rowOff>
    </xdr:to>
    <xdr:sp macro="" textlink="">
      <xdr:nvSpPr>
        <xdr:cNvPr id="256" name="楕円 255"/>
        <xdr:cNvSpPr/>
      </xdr:nvSpPr>
      <xdr:spPr>
        <a:xfrm>
          <a:off x="1079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96665</xdr:rowOff>
    </xdr:from>
    <xdr:ext cx="534377" cy="259045"/>
    <xdr:sp macro="" textlink="">
      <xdr:nvSpPr>
        <xdr:cNvPr id="257" name="テキスト ボックス 256"/>
        <xdr:cNvSpPr txBox="1"/>
      </xdr:nvSpPr>
      <xdr:spPr>
        <a:xfrm>
          <a:off x="863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15353</xdr:rowOff>
    </xdr:from>
    <xdr:to>
      <xdr:col>55</xdr:col>
      <xdr:colOff>0</xdr:colOff>
      <xdr:row>38</xdr:row>
      <xdr:rowOff>21028</xdr:rowOff>
    </xdr:to>
    <xdr:cxnSp macro="">
      <xdr:nvCxnSpPr>
        <xdr:cNvPr id="286" name="直線コネクタ 285"/>
        <xdr:cNvCxnSpPr/>
      </xdr:nvCxnSpPr>
      <xdr:spPr>
        <a:xfrm flipV="1">
          <a:off x="9639300" y="6530453"/>
          <a:ext cx="8382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21028</xdr:rowOff>
    </xdr:from>
    <xdr:to>
      <xdr:col>50</xdr:col>
      <xdr:colOff>114300</xdr:colOff>
      <xdr:row>38</xdr:row>
      <xdr:rowOff>27886</xdr:rowOff>
    </xdr:to>
    <xdr:cxnSp macro="">
      <xdr:nvCxnSpPr>
        <xdr:cNvPr id="289" name="直線コネクタ 288"/>
        <xdr:cNvCxnSpPr/>
      </xdr:nvCxnSpPr>
      <xdr:spPr>
        <a:xfrm flipV="1">
          <a:off x="8750300" y="6536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27886</xdr:rowOff>
    </xdr:from>
    <xdr:to>
      <xdr:col>45</xdr:col>
      <xdr:colOff>177800</xdr:colOff>
      <xdr:row>38</xdr:row>
      <xdr:rowOff>44191</xdr:rowOff>
    </xdr:to>
    <xdr:cxnSp macro="">
      <xdr:nvCxnSpPr>
        <xdr:cNvPr id="292" name="直線コネクタ 291"/>
        <xdr:cNvCxnSpPr/>
      </xdr:nvCxnSpPr>
      <xdr:spPr>
        <a:xfrm flipV="1">
          <a:off x="7861300" y="6542986"/>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30972</xdr:rowOff>
    </xdr:from>
    <xdr:to>
      <xdr:col>41</xdr:col>
      <xdr:colOff>50800</xdr:colOff>
      <xdr:row>38</xdr:row>
      <xdr:rowOff>44191</xdr:rowOff>
    </xdr:to>
    <xdr:cxnSp macro="">
      <xdr:nvCxnSpPr>
        <xdr:cNvPr id="295" name="直線コネクタ 294"/>
        <xdr:cNvCxnSpPr/>
      </xdr:nvCxnSpPr>
      <xdr:spPr>
        <a:xfrm>
          <a:off x="6972300" y="654607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136003</xdr:rowOff>
    </xdr:from>
    <xdr:to>
      <xdr:col>55</xdr:col>
      <xdr:colOff>50800</xdr:colOff>
      <xdr:row>38</xdr:row>
      <xdr:rowOff>66153</xdr:rowOff>
    </xdr:to>
    <xdr:sp macro="" textlink="">
      <xdr:nvSpPr>
        <xdr:cNvPr id="305" name="楕円 304"/>
        <xdr:cNvSpPr/>
      </xdr:nvSpPr>
      <xdr:spPr>
        <a:xfrm>
          <a:off x="104267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50930</xdr:rowOff>
    </xdr:from>
    <xdr:ext cx="599010" cy="259045"/>
    <xdr:sp macro="" textlink="">
      <xdr:nvSpPr>
        <xdr:cNvPr id="306" name="補助費等該当値テキスト"/>
        <xdr:cNvSpPr txBox="1"/>
      </xdr:nvSpPr>
      <xdr:spPr>
        <a:xfrm>
          <a:off x="10528300" y="63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141678</xdr:rowOff>
    </xdr:from>
    <xdr:to>
      <xdr:col>50</xdr:col>
      <xdr:colOff>165100</xdr:colOff>
      <xdr:row>38</xdr:row>
      <xdr:rowOff>71828</xdr:rowOff>
    </xdr:to>
    <xdr:sp macro="" textlink="">
      <xdr:nvSpPr>
        <xdr:cNvPr id="307" name="楕円 306"/>
        <xdr:cNvSpPr/>
      </xdr:nvSpPr>
      <xdr:spPr>
        <a:xfrm>
          <a:off x="9588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62955</xdr:rowOff>
    </xdr:from>
    <xdr:ext cx="599010" cy="259045"/>
    <xdr:sp macro="" textlink="">
      <xdr:nvSpPr>
        <xdr:cNvPr id="308" name="テキスト ボックス 307"/>
        <xdr:cNvSpPr txBox="1"/>
      </xdr:nvSpPr>
      <xdr:spPr>
        <a:xfrm>
          <a:off x="9339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148536</xdr:rowOff>
    </xdr:from>
    <xdr:to>
      <xdr:col>46</xdr:col>
      <xdr:colOff>38100</xdr:colOff>
      <xdr:row>38</xdr:row>
      <xdr:rowOff>78686</xdr:rowOff>
    </xdr:to>
    <xdr:sp macro="" textlink="">
      <xdr:nvSpPr>
        <xdr:cNvPr id="309" name="楕円 308"/>
        <xdr:cNvSpPr/>
      </xdr:nvSpPr>
      <xdr:spPr>
        <a:xfrm>
          <a:off x="8699500" y="6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69813</xdr:rowOff>
    </xdr:from>
    <xdr:ext cx="534377" cy="259045"/>
    <xdr:sp macro="" textlink="">
      <xdr:nvSpPr>
        <xdr:cNvPr id="310" name="テキスト ボックス 309"/>
        <xdr:cNvSpPr txBox="1"/>
      </xdr:nvSpPr>
      <xdr:spPr>
        <a:xfrm>
          <a:off x="8483111" y="65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164841</xdr:rowOff>
    </xdr:from>
    <xdr:to>
      <xdr:col>41</xdr:col>
      <xdr:colOff>101600</xdr:colOff>
      <xdr:row>38</xdr:row>
      <xdr:rowOff>94991</xdr:rowOff>
    </xdr:to>
    <xdr:sp macro="" textlink="">
      <xdr:nvSpPr>
        <xdr:cNvPr id="311" name="楕円 310"/>
        <xdr:cNvSpPr/>
      </xdr:nvSpPr>
      <xdr:spPr>
        <a:xfrm>
          <a:off x="7810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86118</xdr:rowOff>
    </xdr:from>
    <xdr:ext cx="534377" cy="259045"/>
    <xdr:sp macro="" textlink="">
      <xdr:nvSpPr>
        <xdr:cNvPr id="312" name="テキスト ボックス 311"/>
        <xdr:cNvSpPr txBox="1"/>
      </xdr:nvSpPr>
      <xdr:spPr>
        <a:xfrm>
          <a:off x="7594111" y="66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151622</xdr:rowOff>
    </xdr:from>
    <xdr:to>
      <xdr:col>36</xdr:col>
      <xdr:colOff>165100</xdr:colOff>
      <xdr:row>38</xdr:row>
      <xdr:rowOff>81772</xdr:rowOff>
    </xdr:to>
    <xdr:sp macro="" textlink="">
      <xdr:nvSpPr>
        <xdr:cNvPr id="313" name="楕円 312"/>
        <xdr:cNvSpPr/>
      </xdr:nvSpPr>
      <xdr:spPr>
        <a:xfrm>
          <a:off x="6921500" y="64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72899</xdr:rowOff>
    </xdr:from>
    <xdr:ext cx="534377" cy="259045"/>
    <xdr:sp macro="" textlink="">
      <xdr:nvSpPr>
        <xdr:cNvPr id="314" name="テキスト ボックス 313"/>
        <xdr:cNvSpPr txBox="1"/>
      </xdr:nvSpPr>
      <xdr:spPr>
        <a:xfrm>
          <a:off x="6705111" y="65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144557</xdr:rowOff>
    </xdr:from>
    <xdr:to>
      <xdr:col>55</xdr:col>
      <xdr:colOff>0</xdr:colOff>
      <xdr:row>58</xdr:row>
      <xdr:rowOff>157231</xdr:rowOff>
    </xdr:to>
    <xdr:cxnSp macro="">
      <xdr:nvCxnSpPr>
        <xdr:cNvPr id="343" name="直線コネクタ 342"/>
        <xdr:cNvCxnSpPr/>
      </xdr:nvCxnSpPr>
      <xdr:spPr>
        <a:xfrm flipV="1">
          <a:off x="9639300" y="10088657"/>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144359</xdr:rowOff>
    </xdr:from>
    <xdr:to>
      <xdr:col>50</xdr:col>
      <xdr:colOff>114300</xdr:colOff>
      <xdr:row>58</xdr:row>
      <xdr:rowOff>157231</xdr:rowOff>
    </xdr:to>
    <xdr:cxnSp macro="">
      <xdr:nvCxnSpPr>
        <xdr:cNvPr id="346" name="直線コネクタ 345"/>
        <xdr:cNvCxnSpPr/>
      </xdr:nvCxnSpPr>
      <xdr:spPr>
        <a:xfrm>
          <a:off x="8750300" y="10088459"/>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127693</xdr:rowOff>
    </xdr:from>
    <xdr:to>
      <xdr:col>45</xdr:col>
      <xdr:colOff>177800</xdr:colOff>
      <xdr:row>58</xdr:row>
      <xdr:rowOff>144359</xdr:rowOff>
    </xdr:to>
    <xdr:cxnSp macro="">
      <xdr:nvCxnSpPr>
        <xdr:cNvPr id="349" name="直線コネクタ 348"/>
        <xdr:cNvCxnSpPr/>
      </xdr:nvCxnSpPr>
      <xdr:spPr>
        <a:xfrm>
          <a:off x="7861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127693</xdr:rowOff>
    </xdr:from>
    <xdr:to>
      <xdr:col>41</xdr:col>
      <xdr:colOff>50800</xdr:colOff>
      <xdr:row>58</xdr:row>
      <xdr:rowOff>146162</xdr:rowOff>
    </xdr:to>
    <xdr:cxnSp macro="">
      <xdr:nvCxnSpPr>
        <xdr:cNvPr id="352" name="直線コネクタ 351"/>
        <xdr:cNvCxnSpPr/>
      </xdr:nvCxnSpPr>
      <xdr:spPr>
        <a:xfrm flipV="1">
          <a:off x="6972300" y="1007179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93757</xdr:rowOff>
    </xdr:from>
    <xdr:to>
      <xdr:col>55</xdr:col>
      <xdr:colOff>50800</xdr:colOff>
      <xdr:row>59</xdr:row>
      <xdr:rowOff>23907</xdr:rowOff>
    </xdr:to>
    <xdr:sp macro="" textlink="">
      <xdr:nvSpPr>
        <xdr:cNvPr id="362" name="楕円 361"/>
        <xdr:cNvSpPr/>
      </xdr:nvSpPr>
      <xdr:spPr>
        <a:xfrm>
          <a:off x="10426700" y="10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106431</xdr:rowOff>
    </xdr:from>
    <xdr:to>
      <xdr:col>50</xdr:col>
      <xdr:colOff>165100</xdr:colOff>
      <xdr:row>59</xdr:row>
      <xdr:rowOff>36581</xdr:rowOff>
    </xdr:to>
    <xdr:sp macro="" textlink="">
      <xdr:nvSpPr>
        <xdr:cNvPr id="364" name="楕円 363"/>
        <xdr:cNvSpPr/>
      </xdr:nvSpPr>
      <xdr:spPr>
        <a:xfrm>
          <a:off x="95885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27708</xdr:rowOff>
    </xdr:from>
    <xdr:ext cx="599010" cy="259045"/>
    <xdr:sp macro="" textlink="">
      <xdr:nvSpPr>
        <xdr:cNvPr id="365" name="テキスト ボックス 364"/>
        <xdr:cNvSpPr txBox="1"/>
      </xdr:nvSpPr>
      <xdr:spPr>
        <a:xfrm>
          <a:off x="9339795" y="1014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93559</xdr:rowOff>
    </xdr:from>
    <xdr:to>
      <xdr:col>46</xdr:col>
      <xdr:colOff>38100</xdr:colOff>
      <xdr:row>59</xdr:row>
      <xdr:rowOff>23709</xdr:rowOff>
    </xdr:to>
    <xdr:sp macro="" textlink="">
      <xdr:nvSpPr>
        <xdr:cNvPr id="366" name="楕円 365"/>
        <xdr:cNvSpPr/>
      </xdr:nvSpPr>
      <xdr:spPr>
        <a:xfrm>
          <a:off x="8699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14836</xdr:rowOff>
    </xdr:from>
    <xdr:ext cx="599010" cy="259045"/>
    <xdr:sp macro="" textlink="">
      <xdr:nvSpPr>
        <xdr:cNvPr id="367" name="テキスト ボックス 366"/>
        <xdr:cNvSpPr txBox="1"/>
      </xdr:nvSpPr>
      <xdr:spPr>
        <a:xfrm>
          <a:off x="8450795"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76893</xdr:rowOff>
    </xdr:from>
    <xdr:to>
      <xdr:col>41</xdr:col>
      <xdr:colOff>101600</xdr:colOff>
      <xdr:row>59</xdr:row>
      <xdr:rowOff>7043</xdr:rowOff>
    </xdr:to>
    <xdr:sp macro="" textlink="">
      <xdr:nvSpPr>
        <xdr:cNvPr id="368" name="楕円 367"/>
        <xdr:cNvSpPr/>
      </xdr:nvSpPr>
      <xdr:spPr>
        <a:xfrm>
          <a:off x="7810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169620</xdr:rowOff>
    </xdr:from>
    <xdr:ext cx="599010" cy="259045"/>
    <xdr:sp macro="" textlink="">
      <xdr:nvSpPr>
        <xdr:cNvPr id="369" name="テキスト ボックス 368"/>
        <xdr:cNvSpPr txBox="1"/>
      </xdr:nvSpPr>
      <xdr:spPr>
        <a:xfrm>
          <a:off x="7561795"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95362</xdr:rowOff>
    </xdr:from>
    <xdr:to>
      <xdr:col>36</xdr:col>
      <xdr:colOff>165100</xdr:colOff>
      <xdr:row>59</xdr:row>
      <xdr:rowOff>25512</xdr:rowOff>
    </xdr:to>
    <xdr:sp macro="" textlink="">
      <xdr:nvSpPr>
        <xdr:cNvPr id="370" name="楕円 369"/>
        <xdr:cNvSpPr/>
      </xdr:nvSpPr>
      <xdr:spPr>
        <a:xfrm>
          <a:off x="6921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16639</xdr:rowOff>
    </xdr:from>
    <xdr:ext cx="599010" cy="259045"/>
    <xdr:sp macro="" textlink="">
      <xdr:nvSpPr>
        <xdr:cNvPr id="371" name="テキスト ボックス 370"/>
        <xdr:cNvSpPr txBox="1"/>
      </xdr:nvSpPr>
      <xdr:spPr>
        <a:xfrm>
          <a:off x="6672795" y="1013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2329</xdr:rowOff>
    </xdr:from>
    <xdr:to>
      <xdr:col>55</xdr:col>
      <xdr:colOff>0</xdr:colOff>
      <xdr:row>79</xdr:row>
      <xdr:rowOff>58807</xdr:rowOff>
    </xdr:to>
    <xdr:cxnSp macro="">
      <xdr:nvCxnSpPr>
        <xdr:cNvPr id="402" name="直線コネクタ 401"/>
        <xdr:cNvCxnSpPr/>
      </xdr:nvCxnSpPr>
      <xdr:spPr>
        <a:xfrm flipV="1">
          <a:off x="9639300" y="13546879"/>
          <a:ext cx="8382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30657</xdr:rowOff>
    </xdr:from>
    <xdr:to>
      <xdr:col>50</xdr:col>
      <xdr:colOff>114300</xdr:colOff>
      <xdr:row>79</xdr:row>
      <xdr:rowOff>58807</xdr:rowOff>
    </xdr:to>
    <xdr:cxnSp macro="">
      <xdr:nvCxnSpPr>
        <xdr:cNvPr id="405" name="直線コネクタ 404"/>
        <xdr:cNvCxnSpPr/>
      </xdr:nvCxnSpPr>
      <xdr:spPr>
        <a:xfrm>
          <a:off x="8750300" y="1357520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9857</xdr:rowOff>
    </xdr:from>
    <xdr:to>
      <xdr:col>45</xdr:col>
      <xdr:colOff>177800</xdr:colOff>
      <xdr:row>79</xdr:row>
      <xdr:rowOff>30657</xdr:rowOff>
    </xdr:to>
    <xdr:cxnSp macro="">
      <xdr:nvCxnSpPr>
        <xdr:cNvPr id="408" name="直線コネクタ 407"/>
        <xdr:cNvCxnSpPr/>
      </xdr:nvCxnSpPr>
      <xdr:spPr>
        <a:xfrm>
          <a:off x="7861300" y="13554407"/>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122979</xdr:rowOff>
    </xdr:from>
    <xdr:to>
      <xdr:col>55</xdr:col>
      <xdr:colOff>50800</xdr:colOff>
      <xdr:row>79</xdr:row>
      <xdr:rowOff>53129</xdr:rowOff>
    </xdr:to>
    <xdr:sp macro="" textlink="">
      <xdr:nvSpPr>
        <xdr:cNvPr id="418" name="楕円 417"/>
        <xdr:cNvSpPr/>
      </xdr:nvSpPr>
      <xdr:spPr>
        <a:xfrm>
          <a:off x="10426700" y="134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63893</xdr:rowOff>
    </xdr:from>
    <xdr:ext cx="534377" cy="259045"/>
    <xdr:sp macro="" textlink="">
      <xdr:nvSpPr>
        <xdr:cNvPr id="419" name="普通建設事業費 （ うち新規整備　）該当値テキスト"/>
        <xdr:cNvSpPr txBox="1"/>
      </xdr:nvSpPr>
      <xdr:spPr>
        <a:xfrm>
          <a:off x="10528300" y="134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8007</xdr:rowOff>
    </xdr:from>
    <xdr:to>
      <xdr:col>50</xdr:col>
      <xdr:colOff>165100</xdr:colOff>
      <xdr:row>79</xdr:row>
      <xdr:rowOff>109607</xdr:rowOff>
    </xdr:to>
    <xdr:sp macro="" textlink="">
      <xdr:nvSpPr>
        <xdr:cNvPr id="420" name="楕円 419"/>
        <xdr:cNvSpPr/>
      </xdr:nvSpPr>
      <xdr:spPr>
        <a:xfrm>
          <a:off x="9588500" y="135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100734</xdr:rowOff>
    </xdr:from>
    <xdr:ext cx="534377" cy="259045"/>
    <xdr:sp macro="" textlink="">
      <xdr:nvSpPr>
        <xdr:cNvPr id="421" name="テキスト ボックス 420"/>
        <xdr:cNvSpPr txBox="1"/>
      </xdr:nvSpPr>
      <xdr:spPr>
        <a:xfrm>
          <a:off x="9372111" y="13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151307</xdr:rowOff>
    </xdr:from>
    <xdr:to>
      <xdr:col>46</xdr:col>
      <xdr:colOff>38100</xdr:colOff>
      <xdr:row>79</xdr:row>
      <xdr:rowOff>81457</xdr:rowOff>
    </xdr:to>
    <xdr:sp macro="" textlink="">
      <xdr:nvSpPr>
        <xdr:cNvPr id="422" name="楕円 421"/>
        <xdr:cNvSpPr/>
      </xdr:nvSpPr>
      <xdr:spPr>
        <a:xfrm>
          <a:off x="8699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72584</xdr:rowOff>
    </xdr:from>
    <xdr:ext cx="534377" cy="259045"/>
    <xdr:sp macro="" textlink="">
      <xdr:nvSpPr>
        <xdr:cNvPr id="423" name="テキスト ボックス 422"/>
        <xdr:cNvSpPr txBox="1"/>
      </xdr:nvSpPr>
      <xdr:spPr>
        <a:xfrm>
          <a:off x="8483111" y="136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130507</xdr:rowOff>
    </xdr:from>
    <xdr:to>
      <xdr:col>41</xdr:col>
      <xdr:colOff>101600</xdr:colOff>
      <xdr:row>79</xdr:row>
      <xdr:rowOff>60657</xdr:rowOff>
    </xdr:to>
    <xdr:sp macro="" textlink="">
      <xdr:nvSpPr>
        <xdr:cNvPr id="424" name="楕円 423"/>
        <xdr:cNvSpPr/>
      </xdr:nvSpPr>
      <xdr:spPr>
        <a:xfrm>
          <a:off x="7810500" y="135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51784</xdr:rowOff>
    </xdr:from>
    <xdr:ext cx="534377" cy="259045"/>
    <xdr:sp macro="" textlink="">
      <xdr:nvSpPr>
        <xdr:cNvPr id="425" name="テキスト ボックス 424"/>
        <xdr:cNvSpPr txBox="1"/>
      </xdr:nvSpPr>
      <xdr:spPr>
        <a:xfrm>
          <a:off x="7594111" y="135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130851</xdr:rowOff>
    </xdr:from>
    <xdr:to>
      <xdr:col>55</xdr:col>
      <xdr:colOff>0</xdr:colOff>
      <xdr:row>97</xdr:row>
      <xdr:rowOff>141350</xdr:rowOff>
    </xdr:to>
    <xdr:cxnSp macro="">
      <xdr:nvCxnSpPr>
        <xdr:cNvPr id="450" name="直線コネクタ 449"/>
        <xdr:cNvCxnSpPr/>
      </xdr:nvCxnSpPr>
      <xdr:spPr>
        <a:xfrm>
          <a:off x="9639300" y="16761501"/>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130851</xdr:rowOff>
    </xdr:from>
    <xdr:to>
      <xdr:col>50</xdr:col>
      <xdr:colOff>114300</xdr:colOff>
      <xdr:row>97</xdr:row>
      <xdr:rowOff>135082</xdr:rowOff>
    </xdr:to>
    <xdr:cxnSp macro="">
      <xdr:nvCxnSpPr>
        <xdr:cNvPr id="453" name="直線コネクタ 452"/>
        <xdr:cNvCxnSpPr/>
      </xdr:nvCxnSpPr>
      <xdr:spPr>
        <a:xfrm flipV="1">
          <a:off x="8750300" y="16761501"/>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125231</xdr:rowOff>
    </xdr:from>
    <xdr:to>
      <xdr:col>45</xdr:col>
      <xdr:colOff>177800</xdr:colOff>
      <xdr:row>97</xdr:row>
      <xdr:rowOff>135082</xdr:rowOff>
    </xdr:to>
    <xdr:cxnSp macro="">
      <xdr:nvCxnSpPr>
        <xdr:cNvPr id="456" name="直線コネクタ 455"/>
        <xdr:cNvCxnSpPr/>
      </xdr:nvCxnSpPr>
      <xdr:spPr>
        <a:xfrm>
          <a:off x="7861300" y="16755881"/>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90550</xdr:rowOff>
    </xdr:from>
    <xdr:to>
      <xdr:col>55</xdr:col>
      <xdr:colOff>50800</xdr:colOff>
      <xdr:row>98</xdr:row>
      <xdr:rowOff>20700</xdr:rowOff>
    </xdr:to>
    <xdr:sp macro="" textlink="">
      <xdr:nvSpPr>
        <xdr:cNvPr id="466" name="楕円 465"/>
        <xdr:cNvSpPr/>
      </xdr:nvSpPr>
      <xdr:spPr>
        <a:xfrm>
          <a:off x="10426700" y="167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29077</xdr:rowOff>
    </xdr:from>
    <xdr:ext cx="534377" cy="259045"/>
    <xdr:sp macro="" textlink="">
      <xdr:nvSpPr>
        <xdr:cNvPr id="467" name="普通建設事業費 （ うち更新整備　）該当値テキスト"/>
        <xdr:cNvSpPr txBox="1"/>
      </xdr:nvSpPr>
      <xdr:spPr>
        <a:xfrm>
          <a:off x="10528300" y="16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80051</xdr:rowOff>
    </xdr:from>
    <xdr:to>
      <xdr:col>50</xdr:col>
      <xdr:colOff>165100</xdr:colOff>
      <xdr:row>98</xdr:row>
      <xdr:rowOff>10201</xdr:rowOff>
    </xdr:to>
    <xdr:sp macro="" textlink="">
      <xdr:nvSpPr>
        <xdr:cNvPr id="468" name="楕円 467"/>
        <xdr:cNvSpPr/>
      </xdr:nvSpPr>
      <xdr:spPr>
        <a:xfrm>
          <a:off x="9588500" y="167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1328</xdr:rowOff>
    </xdr:from>
    <xdr:ext cx="599010" cy="259045"/>
    <xdr:sp macro="" textlink="">
      <xdr:nvSpPr>
        <xdr:cNvPr id="469" name="テキスト ボックス 468"/>
        <xdr:cNvSpPr txBox="1"/>
      </xdr:nvSpPr>
      <xdr:spPr>
        <a:xfrm>
          <a:off x="9339795" y="168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84282</xdr:rowOff>
    </xdr:from>
    <xdr:to>
      <xdr:col>46</xdr:col>
      <xdr:colOff>38100</xdr:colOff>
      <xdr:row>98</xdr:row>
      <xdr:rowOff>14432</xdr:rowOff>
    </xdr:to>
    <xdr:sp macro="" textlink="">
      <xdr:nvSpPr>
        <xdr:cNvPr id="470" name="楕円 469"/>
        <xdr:cNvSpPr/>
      </xdr:nvSpPr>
      <xdr:spPr>
        <a:xfrm>
          <a:off x="8699500" y="167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5559</xdr:rowOff>
    </xdr:from>
    <xdr:ext cx="599010" cy="259045"/>
    <xdr:sp macro="" textlink="">
      <xdr:nvSpPr>
        <xdr:cNvPr id="471" name="テキスト ボックス 470"/>
        <xdr:cNvSpPr txBox="1"/>
      </xdr:nvSpPr>
      <xdr:spPr>
        <a:xfrm>
          <a:off x="8450795" y="1680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74431</xdr:rowOff>
    </xdr:from>
    <xdr:to>
      <xdr:col>41</xdr:col>
      <xdr:colOff>101600</xdr:colOff>
      <xdr:row>98</xdr:row>
      <xdr:rowOff>4581</xdr:rowOff>
    </xdr:to>
    <xdr:sp macro="" textlink="">
      <xdr:nvSpPr>
        <xdr:cNvPr id="472" name="楕円 471"/>
        <xdr:cNvSpPr/>
      </xdr:nvSpPr>
      <xdr:spPr>
        <a:xfrm>
          <a:off x="7810500" y="167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167158</xdr:rowOff>
    </xdr:from>
    <xdr:ext cx="599010" cy="259045"/>
    <xdr:sp macro="" textlink="">
      <xdr:nvSpPr>
        <xdr:cNvPr id="473" name="テキスト ボックス 472"/>
        <xdr:cNvSpPr txBox="1"/>
      </xdr:nvSpPr>
      <xdr:spPr>
        <a:xfrm>
          <a:off x="7561795" y="1679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46315</xdr:rowOff>
    </xdr:from>
    <xdr:to>
      <xdr:col>85</xdr:col>
      <xdr:colOff>127000</xdr:colOff>
      <xdr:row>39</xdr:row>
      <xdr:rowOff>72648</xdr:rowOff>
    </xdr:to>
    <xdr:cxnSp macro="">
      <xdr:nvCxnSpPr>
        <xdr:cNvPr id="504" name="直線コネクタ 503"/>
        <xdr:cNvCxnSpPr/>
      </xdr:nvCxnSpPr>
      <xdr:spPr>
        <a:xfrm>
          <a:off x="15481300" y="6732865"/>
          <a:ext cx="8382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14077</xdr:rowOff>
    </xdr:from>
    <xdr:to>
      <xdr:col>81</xdr:col>
      <xdr:colOff>50800</xdr:colOff>
      <xdr:row>39</xdr:row>
      <xdr:rowOff>46315</xdr:rowOff>
    </xdr:to>
    <xdr:cxnSp macro="">
      <xdr:nvCxnSpPr>
        <xdr:cNvPr id="507" name="直線コネクタ 506"/>
        <xdr:cNvCxnSpPr/>
      </xdr:nvCxnSpPr>
      <xdr:spPr>
        <a:xfrm>
          <a:off x="14592300" y="6700627"/>
          <a:ext cx="8890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133663</xdr:rowOff>
    </xdr:from>
    <xdr:to>
      <xdr:col>76</xdr:col>
      <xdr:colOff>114300</xdr:colOff>
      <xdr:row>39</xdr:row>
      <xdr:rowOff>14077</xdr:rowOff>
    </xdr:to>
    <xdr:cxnSp macro="">
      <xdr:nvCxnSpPr>
        <xdr:cNvPr id="510" name="直線コネクタ 509"/>
        <xdr:cNvCxnSpPr/>
      </xdr:nvCxnSpPr>
      <xdr:spPr>
        <a:xfrm>
          <a:off x="13703300" y="6648763"/>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133663</xdr:rowOff>
    </xdr:from>
    <xdr:to>
      <xdr:col>71</xdr:col>
      <xdr:colOff>177800</xdr:colOff>
      <xdr:row>39</xdr:row>
      <xdr:rowOff>38832</xdr:rowOff>
    </xdr:to>
    <xdr:cxnSp macro="">
      <xdr:nvCxnSpPr>
        <xdr:cNvPr id="513" name="直線コネクタ 512"/>
        <xdr:cNvCxnSpPr/>
      </xdr:nvCxnSpPr>
      <xdr:spPr>
        <a:xfrm flipV="1">
          <a:off x="12814300" y="6648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21848</xdr:rowOff>
    </xdr:from>
    <xdr:to>
      <xdr:col>85</xdr:col>
      <xdr:colOff>177800</xdr:colOff>
      <xdr:row>39</xdr:row>
      <xdr:rowOff>123448</xdr:rowOff>
    </xdr:to>
    <xdr:sp macro="" textlink="">
      <xdr:nvSpPr>
        <xdr:cNvPr id="523" name="楕円 522"/>
        <xdr:cNvSpPr/>
      </xdr:nvSpPr>
      <xdr:spPr>
        <a:xfrm>
          <a:off x="16268700" y="67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152675</xdr:rowOff>
    </xdr:from>
    <xdr:ext cx="534377" cy="259045"/>
    <xdr:sp macro="" textlink="">
      <xdr:nvSpPr>
        <xdr:cNvPr id="524" name="災害復旧事業費該当値テキスト"/>
        <xdr:cNvSpPr txBox="1"/>
      </xdr:nvSpPr>
      <xdr:spPr>
        <a:xfrm>
          <a:off x="16370300" y="64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166965</xdr:rowOff>
    </xdr:from>
    <xdr:to>
      <xdr:col>81</xdr:col>
      <xdr:colOff>101600</xdr:colOff>
      <xdr:row>39</xdr:row>
      <xdr:rowOff>97115</xdr:rowOff>
    </xdr:to>
    <xdr:sp macro="" textlink="">
      <xdr:nvSpPr>
        <xdr:cNvPr id="525" name="楕円 524"/>
        <xdr:cNvSpPr/>
      </xdr:nvSpPr>
      <xdr:spPr>
        <a:xfrm>
          <a:off x="15430500" y="66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113642</xdr:rowOff>
    </xdr:from>
    <xdr:ext cx="534377" cy="259045"/>
    <xdr:sp macro="" textlink="">
      <xdr:nvSpPr>
        <xdr:cNvPr id="526" name="テキスト ボックス 525"/>
        <xdr:cNvSpPr txBox="1"/>
      </xdr:nvSpPr>
      <xdr:spPr>
        <a:xfrm>
          <a:off x="15214111" y="64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134727</xdr:rowOff>
    </xdr:from>
    <xdr:to>
      <xdr:col>76</xdr:col>
      <xdr:colOff>165100</xdr:colOff>
      <xdr:row>39</xdr:row>
      <xdr:rowOff>64877</xdr:rowOff>
    </xdr:to>
    <xdr:sp macro="" textlink="">
      <xdr:nvSpPr>
        <xdr:cNvPr id="527" name="楕円 526"/>
        <xdr:cNvSpPr/>
      </xdr:nvSpPr>
      <xdr:spPr>
        <a:xfrm>
          <a:off x="14541500" y="66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81405</xdr:rowOff>
    </xdr:from>
    <xdr:ext cx="534377" cy="259045"/>
    <xdr:sp macro="" textlink="">
      <xdr:nvSpPr>
        <xdr:cNvPr id="528" name="テキスト ボックス 527"/>
        <xdr:cNvSpPr txBox="1"/>
      </xdr:nvSpPr>
      <xdr:spPr>
        <a:xfrm>
          <a:off x="14325111" y="64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82863</xdr:rowOff>
    </xdr:from>
    <xdr:to>
      <xdr:col>72</xdr:col>
      <xdr:colOff>38100</xdr:colOff>
      <xdr:row>39</xdr:row>
      <xdr:rowOff>13013</xdr:rowOff>
    </xdr:to>
    <xdr:sp macro="" textlink="">
      <xdr:nvSpPr>
        <xdr:cNvPr id="529" name="楕円 528"/>
        <xdr:cNvSpPr/>
      </xdr:nvSpPr>
      <xdr:spPr>
        <a:xfrm>
          <a:off x="13652500" y="65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29540</xdr:rowOff>
    </xdr:from>
    <xdr:ext cx="534377" cy="259045"/>
    <xdr:sp macro="" textlink="">
      <xdr:nvSpPr>
        <xdr:cNvPr id="530" name="テキスト ボックス 529"/>
        <xdr:cNvSpPr txBox="1"/>
      </xdr:nvSpPr>
      <xdr:spPr>
        <a:xfrm>
          <a:off x="13436111" y="63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159482</xdr:rowOff>
    </xdr:from>
    <xdr:to>
      <xdr:col>67</xdr:col>
      <xdr:colOff>101600</xdr:colOff>
      <xdr:row>39</xdr:row>
      <xdr:rowOff>89632</xdr:rowOff>
    </xdr:to>
    <xdr:sp macro="" textlink="">
      <xdr:nvSpPr>
        <xdr:cNvPr id="531" name="楕円 530"/>
        <xdr:cNvSpPr/>
      </xdr:nvSpPr>
      <xdr:spPr>
        <a:xfrm>
          <a:off x="12763500" y="66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106159</xdr:rowOff>
    </xdr:from>
    <xdr:ext cx="534377" cy="259045"/>
    <xdr:sp macro="" textlink="">
      <xdr:nvSpPr>
        <xdr:cNvPr id="532" name="テキスト ボックス 531"/>
        <xdr:cNvSpPr txBox="1"/>
      </xdr:nvSpPr>
      <xdr:spPr>
        <a:xfrm>
          <a:off x="12547111" y="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155342</xdr:rowOff>
    </xdr:from>
    <xdr:to>
      <xdr:col>85</xdr:col>
      <xdr:colOff>127000</xdr:colOff>
      <xdr:row>77</xdr:row>
      <xdr:rowOff>167720</xdr:rowOff>
    </xdr:to>
    <xdr:cxnSp macro="">
      <xdr:nvCxnSpPr>
        <xdr:cNvPr id="610" name="直線コネクタ 609"/>
        <xdr:cNvCxnSpPr/>
      </xdr:nvCxnSpPr>
      <xdr:spPr>
        <a:xfrm>
          <a:off x="15481300" y="13356992"/>
          <a:ext cx="8382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152445</xdr:rowOff>
    </xdr:from>
    <xdr:to>
      <xdr:col>81</xdr:col>
      <xdr:colOff>50800</xdr:colOff>
      <xdr:row>77</xdr:row>
      <xdr:rowOff>155342</xdr:rowOff>
    </xdr:to>
    <xdr:cxnSp macro="">
      <xdr:nvCxnSpPr>
        <xdr:cNvPr id="613" name="直線コネクタ 612"/>
        <xdr:cNvCxnSpPr/>
      </xdr:nvCxnSpPr>
      <xdr:spPr>
        <a:xfrm>
          <a:off x="14592300" y="13354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148893</xdr:rowOff>
    </xdr:from>
    <xdr:to>
      <xdr:col>76</xdr:col>
      <xdr:colOff>114300</xdr:colOff>
      <xdr:row>77</xdr:row>
      <xdr:rowOff>152445</xdr:rowOff>
    </xdr:to>
    <xdr:cxnSp macro="">
      <xdr:nvCxnSpPr>
        <xdr:cNvPr id="616" name="直線コネクタ 615"/>
        <xdr:cNvCxnSpPr/>
      </xdr:nvCxnSpPr>
      <xdr:spPr>
        <a:xfrm>
          <a:off x="13703300" y="13350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127147</xdr:rowOff>
    </xdr:from>
    <xdr:to>
      <xdr:col>71</xdr:col>
      <xdr:colOff>177800</xdr:colOff>
      <xdr:row>77</xdr:row>
      <xdr:rowOff>148893</xdr:rowOff>
    </xdr:to>
    <xdr:cxnSp macro="">
      <xdr:nvCxnSpPr>
        <xdr:cNvPr id="619" name="直線コネクタ 618"/>
        <xdr:cNvCxnSpPr/>
      </xdr:nvCxnSpPr>
      <xdr:spPr>
        <a:xfrm>
          <a:off x="12814300" y="13328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116920</xdr:rowOff>
    </xdr:from>
    <xdr:to>
      <xdr:col>85</xdr:col>
      <xdr:colOff>177800</xdr:colOff>
      <xdr:row>78</xdr:row>
      <xdr:rowOff>47070</xdr:rowOff>
    </xdr:to>
    <xdr:sp macro="" textlink="">
      <xdr:nvSpPr>
        <xdr:cNvPr id="629" name="楕円 628"/>
        <xdr:cNvSpPr/>
      </xdr:nvSpPr>
      <xdr:spPr>
        <a:xfrm>
          <a:off x="162687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95347</xdr:rowOff>
    </xdr:from>
    <xdr:ext cx="599010" cy="259045"/>
    <xdr:sp macro="" textlink="">
      <xdr:nvSpPr>
        <xdr:cNvPr id="630" name="公債費該当値テキスト"/>
        <xdr:cNvSpPr txBox="1"/>
      </xdr:nvSpPr>
      <xdr:spPr>
        <a:xfrm>
          <a:off x="16370300" y="132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104542</xdr:rowOff>
    </xdr:from>
    <xdr:to>
      <xdr:col>81</xdr:col>
      <xdr:colOff>101600</xdr:colOff>
      <xdr:row>78</xdr:row>
      <xdr:rowOff>34692</xdr:rowOff>
    </xdr:to>
    <xdr:sp macro="" textlink="">
      <xdr:nvSpPr>
        <xdr:cNvPr id="631" name="楕円 630"/>
        <xdr:cNvSpPr/>
      </xdr:nvSpPr>
      <xdr:spPr>
        <a:xfrm>
          <a:off x="15430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25819</xdr:rowOff>
    </xdr:from>
    <xdr:ext cx="599010" cy="259045"/>
    <xdr:sp macro="" textlink="">
      <xdr:nvSpPr>
        <xdr:cNvPr id="632" name="テキスト ボックス 631"/>
        <xdr:cNvSpPr txBox="1"/>
      </xdr:nvSpPr>
      <xdr:spPr>
        <a:xfrm>
          <a:off x="15181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101645</xdr:rowOff>
    </xdr:from>
    <xdr:to>
      <xdr:col>76</xdr:col>
      <xdr:colOff>165100</xdr:colOff>
      <xdr:row>78</xdr:row>
      <xdr:rowOff>31795</xdr:rowOff>
    </xdr:to>
    <xdr:sp macro="" textlink="">
      <xdr:nvSpPr>
        <xdr:cNvPr id="633" name="楕円 632"/>
        <xdr:cNvSpPr/>
      </xdr:nvSpPr>
      <xdr:spPr>
        <a:xfrm>
          <a:off x="145415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48322</xdr:rowOff>
    </xdr:from>
    <xdr:ext cx="599010" cy="259045"/>
    <xdr:sp macro="" textlink="">
      <xdr:nvSpPr>
        <xdr:cNvPr id="634" name="テキスト ボックス 633"/>
        <xdr:cNvSpPr txBox="1"/>
      </xdr:nvSpPr>
      <xdr:spPr>
        <a:xfrm>
          <a:off x="14292795" y="130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98093</xdr:rowOff>
    </xdr:from>
    <xdr:to>
      <xdr:col>72</xdr:col>
      <xdr:colOff>38100</xdr:colOff>
      <xdr:row>78</xdr:row>
      <xdr:rowOff>28243</xdr:rowOff>
    </xdr:to>
    <xdr:sp macro="" textlink="">
      <xdr:nvSpPr>
        <xdr:cNvPr id="635" name="楕円 634"/>
        <xdr:cNvSpPr/>
      </xdr:nvSpPr>
      <xdr:spPr>
        <a:xfrm>
          <a:off x="13652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19370</xdr:rowOff>
    </xdr:from>
    <xdr:ext cx="599010" cy="259045"/>
    <xdr:sp macro="" textlink="">
      <xdr:nvSpPr>
        <xdr:cNvPr id="636" name="テキスト ボックス 635"/>
        <xdr:cNvSpPr txBox="1"/>
      </xdr:nvSpPr>
      <xdr:spPr>
        <a:xfrm>
          <a:off x="13403795" y="13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76347</xdr:rowOff>
    </xdr:from>
    <xdr:to>
      <xdr:col>67</xdr:col>
      <xdr:colOff>101600</xdr:colOff>
      <xdr:row>78</xdr:row>
      <xdr:rowOff>6497</xdr:rowOff>
    </xdr:to>
    <xdr:sp macro="" textlink="">
      <xdr:nvSpPr>
        <xdr:cNvPr id="637" name="楕円 636"/>
        <xdr:cNvSpPr/>
      </xdr:nvSpPr>
      <xdr:spPr>
        <a:xfrm>
          <a:off x="12763500" y="132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169074</xdr:rowOff>
    </xdr:from>
    <xdr:ext cx="599010" cy="259045"/>
    <xdr:sp macro="" textlink="">
      <xdr:nvSpPr>
        <xdr:cNvPr id="638" name="テキスト ボックス 637"/>
        <xdr:cNvSpPr txBox="1"/>
      </xdr:nvSpPr>
      <xdr:spPr>
        <a:xfrm>
          <a:off x="12514795" y="133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145157</xdr:rowOff>
    </xdr:from>
    <xdr:to>
      <xdr:col>85</xdr:col>
      <xdr:colOff>127000</xdr:colOff>
      <xdr:row>99</xdr:row>
      <xdr:rowOff>1090</xdr:rowOff>
    </xdr:to>
    <xdr:cxnSp macro="">
      <xdr:nvCxnSpPr>
        <xdr:cNvPr id="667" name="直線コネクタ 666"/>
        <xdr:cNvCxnSpPr/>
      </xdr:nvCxnSpPr>
      <xdr:spPr>
        <a:xfrm>
          <a:off x="15481300" y="16947257"/>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126732</xdr:rowOff>
    </xdr:from>
    <xdr:to>
      <xdr:col>81</xdr:col>
      <xdr:colOff>50800</xdr:colOff>
      <xdr:row>98</xdr:row>
      <xdr:rowOff>145157</xdr:rowOff>
    </xdr:to>
    <xdr:cxnSp macro="">
      <xdr:nvCxnSpPr>
        <xdr:cNvPr id="670" name="直線コネクタ 669"/>
        <xdr:cNvCxnSpPr/>
      </xdr:nvCxnSpPr>
      <xdr:spPr>
        <a:xfrm>
          <a:off x="14592300" y="16928832"/>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126732</xdr:rowOff>
    </xdr:from>
    <xdr:to>
      <xdr:col>76</xdr:col>
      <xdr:colOff>114300</xdr:colOff>
      <xdr:row>99</xdr:row>
      <xdr:rowOff>4832</xdr:rowOff>
    </xdr:to>
    <xdr:cxnSp macro="">
      <xdr:nvCxnSpPr>
        <xdr:cNvPr id="673" name="直線コネクタ 672"/>
        <xdr:cNvCxnSpPr/>
      </xdr:nvCxnSpPr>
      <xdr:spPr>
        <a:xfrm flipV="1">
          <a:off x="13703300" y="16928832"/>
          <a:ext cx="889000" cy="4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4832</xdr:rowOff>
    </xdr:from>
    <xdr:to>
      <xdr:col>71</xdr:col>
      <xdr:colOff>177800</xdr:colOff>
      <xdr:row>99</xdr:row>
      <xdr:rowOff>20580</xdr:rowOff>
    </xdr:to>
    <xdr:cxnSp macro="">
      <xdr:nvCxnSpPr>
        <xdr:cNvPr id="676" name="直線コネクタ 675"/>
        <xdr:cNvCxnSpPr/>
      </xdr:nvCxnSpPr>
      <xdr:spPr>
        <a:xfrm flipV="1">
          <a:off x="12814300" y="1697838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121740</xdr:rowOff>
    </xdr:from>
    <xdr:to>
      <xdr:col>85</xdr:col>
      <xdr:colOff>177800</xdr:colOff>
      <xdr:row>99</xdr:row>
      <xdr:rowOff>51890</xdr:rowOff>
    </xdr:to>
    <xdr:sp macro="" textlink="">
      <xdr:nvSpPr>
        <xdr:cNvPr id="686" name="楕円 685"/>
        <xdr:cNvSpPr/>
      </xdr:nvSpPr>
      <xdr:spPr>
        <a:xfrm>
          <a:off x="16268700" y="169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94357</xdr:rowOff>
    </xdr:from>
    <xdr:to>
      <xdr:col>81</xdr:col>
      <xdr:colOff>101600</xdr:colOff>
      <xdr:row>99</xdr:row>
      <xdr:rowOff>24507</xdr:rowOff>
    </xdr:to>
    <xdr:sp macro="" textlink="">
      <xdr:nvSpPr>
        <xdr:cNvPr id="688" name="楕円 687"/>
        <xdr:cNvSpPr/>
      </xdr:nvSpPr>
      <xdr:spPr>
        <a:xfrm>
          <a:off x="15430500" y="168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41034</xdr:rowOff>
    </xdr:from>
    <xdr:ext cx="534377" cy="259045"/>
    <xdr:sp macro="" textlink="">
      <xdr:nvSpPr>
        <xdr:cNvPr id="689" name="テキスト ボックス 688"/>
        <xdr:cNvSpPr txBox="1"/>
      </xdr:nvSpPr>
      <xdr:spPr>
        <a:xfrm>
          <a:off x="15214111" y="1667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75932</xdr:rowOff>
    </xdr:from>
    <xdr:to>
      <xdr:col>76</xdr:col>
      <xdr:colOff>165100</xdr:colOff>
      <xdr:row>99</xdr:row>
      <xdr:rowOff>6082</xdr:rowOff>
    </xdr:to>
    <xdr:sp macro="" textlink="">
      <xdr:nvSpPr>
        <xdr:cNvPr id="690" name="楕円 689"/>
        <xdr:cNvSpPr/>
      </xdr:nvSpPr>
      <xdr:spPr>
        <a:xfrm>
          <a:off x="14541500" y="16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168659</xdr:rowOff>
    </xdr:from>
    <xdr:ext cx="599010" cy="259045"/>
    <xdr:sp macro="" textlink="">
      <xdr:nvSpPr>
        <xdr:cNvPr id="691" name="テキスト ボックス 690"/>
        <xdr:cNvSpPr txBox="1"/>
      </xdr:nvSpPr>
      <xdr:spPr>
        <a:xfrm>
          <a:off x="14292795" y="169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125482</xdr:rowOff>
    </xdr:from>
    <xdr:to>
      <xdr:col>72</xdr:col>
      <xdr:colOff>38100</xdr:colOff>
      <xdr:row>99</xdr:row>
      <xdr:rowOff>55632</xdr:rowOff>
    </xdr:to>
    <xdr:sp macro="" textlink="">
      <xdr:nvSpPr>
        <xdr:cNvPr id="692" name="楕円 691"/>
        <xdr:cNvSpPr/>
      </xdr:nvSpPr>
      <xdr:spPr>
        <a:xfrm>
          <a:off x="13652500" y="169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46759</xdr:rowOff>
    </xdr:from>
    <xdr:ext cx="534377" cy="259045"/>
    <xdr:sp macro="" textlink="">
      <xdr:nvSpPr>
        <xdr:cNvPr id="693" name="テキスト ボックス 692"/>
        <xdr:cNvSpPr txBox="1"/>
      </xdr:nvSpPr>
      <xdr:spPr>
        <a:xfrm>
          <a:off x="13436111" y="170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141230</xdr:rowOff>
    </xdr:from>
    <xdr:to>
      <xdr:col>67</xdr:col>
      <xdr:colOff>101600</xdr:colOff>
      <xdr:row>99</xdr:row>
      <xdr:rowOff>71380</xdr:rowOff>
    </xdr:to>
    <xdr:sp macro="" textlink="">
      <xdr:nvSpPr>
        <xdr:cNvPr id="694" name="楕円 693"/>
        <xdr:cNvSpPr/>
      </xdr:nvSpPr>
      <xdr:spPr>
        <a:xfrm>
          <a:off x="12763500" y="16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62507</xdr:rowOff>
    </xdr:from>
    <xdr:ext cx="534377" cy="259045"/>
    <xdr:sp macro="" textlink="">
      <xdr:nvSpPr>
        <xdr:cNvPr id="695" name="テキスト ボックス 694"/>
        <xdr:cNvSpPr txBox="1"/>
      </xdr:nvSpPr>
      <xdr:spPr>
        <a:xfrm>
          <a:off x="12547111" y="170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63157</xdr:rowOff>
    </xdr:from>
    <xdr:to>
      <xdr:col>116</xdr:col>
      <xdr:colOff>63500</xdr:colOff>
      <xdr:row>38</xdr:row>
      <xdr:rowOff>94018</xdr:rowOff>
    </xdr:to>
    <xdr:cxnSp macro="">
      <xdr:nvCxnSpPr>
        <xdr:cNvPr id="724" name="直線コネクタ 723"/>
        <xdr:cNvCxnSpPr/>
      </xdr:nvCxnSpPr>
      <xdr:spPr>
        <a:xfrm>
          <a:off x="21323300" y="6578257"/>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63157</xdr:rowOff>
    </xdr:from>
    <xdr:to>
      <xdr:col>111</xdr:col>
      <xdr:colOff>177800</xdr:colOff>
      <xdr:row>38</xdr:row>
      <xdr:rowOff>123469</xdr:rowOff>
    </xdr:to>
    <xdr:cxnSp macro="">
      <xdr:nvCxnSpPr>
        <xdr:cNvPr id="727" name="直線コネクタ 726"/>
        <xdr:cNvCxnSpPr/>
      </xdr:nvCxnSpPr>
      <xdr:spPr>
        <a:xfrm flipV="1">
          <a:off x="20434300" y="6578257"/>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29" name="テキスト ボックス 728"/>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123469</xdr:rowOff>
    </xdr:from>
    <xdr:to>
      <xdr:col>107</xdr:col>
      <xdr:colOff>50800</xdr:colOff>
      <xdr:row>39</xdr:row>
      <xdr:rowOff>44450</xdr:rowOff>
    </xdr:to>
    <xdr:cxnSp macro="">
      <xdr:nvCxnSpPr>
        <xdr:cNvPr id="730" name="直線コネクタ 729"/>
        <xdr:cNvCxnSpPr/>
      </xdr:nvCxnSpPr>
      <xdr:spPr>
        <a:xfrm flipV="1">
          <a:off x="19545300" y="6638569"/>
          <a:ext cx="8890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43218</xdr:rowOff>
    </xdr:from>
    <xdr:to>
      <xdr:col>116</xdr:col>
      <xdr:colOff>114300</xdr:colOff>
      <xdr:row>38</xdr:row>
      <xdr:rowOff>144818</xdr:rowOff>
    </xdr:to>
    <xdr:sp macro="" textlink="">
      <xdr:nvSpPr>
        <xdr:cNvPr id="743" name="楕円 742"/>
        <xdr:cNvSpPr/>
      </xdr:nvSpPr>
      <xdr:spPr>
        <a:xfrm>
          <a:off x="22110700" y="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2595</xdr:rowOff>
    </xdr:from>
    <xdr:ext cx="469744" cy="259045"/>
    <xdr:sp macro="" textlink="">
      <xdr:nvSpPr>
        <xdr:cNvPr id="744" name="投資及び出資金該当値テキスト"/>
        <xdr:cNvSpPr txBox="1"/>
      </xdr:nvSpPr>
      <xdr:spPr>
        <a:xfrm>
          <a:off x="22212300" y="63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12357</xdr:rowOff>
    </xdr:from>
    <xdr:to>
      <xdr:col>112</xdr:col>
      <xdr:colOff>38100</xdr:colOff>
      <xdr:row>38</xdr:row>
      <xdr:rowOff>113957</xdr:rowOff>
    </xdr:to>
    <xdr:sp macro="" textlink="">
      <xdr:nvSpPr>
        <xdr:cNvPr id="745" name="楕円 744"/>
        <xdr:cNvSpPr/>
      </xdr:nvSpPr>
      <xdr:spPr>
        <a:xfrm>
          <a:off x="21272500" y="6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130484</xdr:rowOff>
    </xdr:from>
    <xdr:ext cx="469744" cy="259045"/>
    <xdr:sp macro="" textlink="">
      <xdr:nvSpPr>
        <xdr:cNvPr id="746" name="テキスト ボックス 745"/>
        <xdr:cNvSpPr txBox="1"/>
      </xdr:nvSpPr>
      <xdr:spPr>
        <a:xfrm>
          <a:off x="21088428" y="63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72669</xdr:rowOff>
    </xdr:from>
    <xdr:to>
      <xdr:col>107</xdr:col>
      <xdr:colOff>101600</xdr:colOff>
      <xdr:row>39</xdr:row>
      <xdr:rowOff>2819</xdr:rowOff>
    </xdr:to>
    <xdr:sp macro="" textlink="">
      <xdr:nvSpPr>
        <xdr:cNvPr id="747" name="楕円 746"/>
        <xdr:cNvSpPr/>
      </xdr:nvSpPr>
      <xdr:spPr>
        <a:xfrm>
          <a:off x="20383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19346</xdr:rowOff>
    </xdr:from>
    <xdr:ext cx="469744" cy="259045"/>
    <xdr:sp macro="" textlink="">
      <xdr:nvSpPr>
        <xdr:cNvPr id="748" name="テキスト ボックス 747"/>
        <xdr:cNvSpPr txBox="1"/>
      </xdr:nvSpPr>
      <xdr:spPr>
        <a:xfrm>
          <a:off x="20199428" y="63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85430</xdr:rowOff>
    </xdr:from>
    <xdr:to>
      <xdr:col>116</xdr:col>
      <xdr:colOff>63500</xdr:colOff>
      <xdr:row>54</xdr:row>
      <xdr:rowOff>120589</xdr:rowOff>
    </xdr:to>
    <xdr:cxnSp macro="">
      <xdr:nvCxnSpPr>
        <xdr:cNvPr id="779" name="直線コネクタ 778"/>
        <xdr:cNvCxnSpPr/>
      </xdr:nvCxnSpPr>
      <xdr:spPr>
        <a:xfrm flipV="1">
          <a:off x="21323300" y="9343730"/>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125024</xdr:rowOff>
    </xdr:from>
    <xdr:to>
      <xdr:col>111</xdr:col>
      <xdr:colOff>177800</xdr:colOff>
      <xdr:row>54</xdr:row>
      <xdr:rowOff>120589</xdr:rowOff>
    </xdr:to>
    <xdr:cxnSp macro="">
      <xdr:nvCxnSpPr>
        <xdr:cNvPr id="782" name="直線コネクタ 781"/>
        <xdr:cNvCxnSpPr/>
      </xdr:nvCxnSpPr>
      <xdr:spPr>
        <a:xfrm>
          <a:off x="20434300" y="8697524"/>
          <a:ext cx="889000" cy="6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84" name="テキスト ボックス 783"/>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125024</xdr:rowOff>
    </xdr:from>
    <xdr:to>
      <xdr:col>107</xdr:col>
      <xdr:colOff>50800</xdr:colOff>
      <xdr:row>50</xdr:row>
      <xdr:rowOff>156616</xdr:rowOff>
    </xdr:to>
    <xdr:cxnSp macro="">
      <xdr:nvCxnSpPr>
        <xdr:cNvPr id="785" name="直線コネクタ 784"/>
        <xdr:cNvCxnSpPr/>
      </xdr:nvCxnSpPr>
      <xdr:spPr>
        <a:xfrm flipV="1">
          <a:off x="19545300" y="8697524"/>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156616</xdr:rowOff>
    </xdr:from>
    <xdr:to>
      <xdr:col>102</xdr:col>
      <xdr:colOff>114300</xdr:colOff>
      <xdr:row>51</xdr:row>
      <xdr:rowOff>22657</xdr:rowOff>
    </xdr:to>
    <xdr:cxnSp macro="">
      <xdr:nvCxnSpPr>
        <xdr:cNvPr id="788" name="直線コネクタ 787"/>
        <xdr:cNvCxnSpPr/>
      </xdr:nvCxnSpPr>
      <xdr:spPr>
        <a:xfrm flipV="1">
          <a:off x="18656300" y="872911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34630</xdr:rowOff>
    </xdr:from>
    <xdr:to>
      <xdr:col>116</xdr:col>
      <xdr:colOff>114300</xdr:colOff>
      <xdr:row>54</xdr:row>
      <xdr:rowOff>136230</xdr:rowOff>
    </xdr:to>
    <xdr:sp macro="" textlink="">
      <xdr:nvSpPr>
        <xdr:cNvPr id="798" name="楕円 797"/>
        <xdr:cNvSpPr/>
      </xdr:nvSpPr>
      <xdr:spPr>
        <a:xfrm>
          <a:off x="22110700" y="9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57507</xdr:rowOff>
    </xdr:from>
    <xdr:ext cx="534377" cy="259045"/>
    <xdr:sp macro="" textlink="">
      <xdr:nvSpPr>
        <xdr:cNvPr id="799" name="貸付金該当値テキスト"/>
        <xdr:cNvSpPr txBox="1"/>
      </xdr:nvSpPr>
      <xdr:spPr>
        <a:xfrm>
          <a:off x="22212300" y="91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69789</xdr:rowOff>
    </xdr:from>
    <xdr:to>
      <xdr:col>112</xdr:col>
      <xdr:colOff>38100</xdr:colOff>
      <xdr:row>54</xdr:row>
      <xdr:rowOff>171389</xdr:rowOff>
    </xdr:to>
    <xdr:sp macro="" textlink="">
      <xdr:nvSpPr>
        <xdr:cNvPr id="800" name="楕円 799"/>
        <xdr:cNvSpPr/>
      </xdr:nvSpPr>
      <xdr:spPr>
        <a:xfrm>
          <a:off x="21272500" y="93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16466</xdr:rowOff>
    </xdr:from>
    <xdr:ext cx="534377" cy="259045"/>
    <xdr:sp macro="" textlink="">
      <xdr:nvSpPr>
        <xdr:cNvPr id="801" name="テキスト ボックス 800"/>
        <xdr:cNvSpPr txBox="1"/>
      </xdr:nvSpPr>
      <xdr:spPr>
        <a:xfrm>
          <a:off x="21056111" y="9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74224</xdr:rowOff>
    </xdr:from>
    <xdr:to>
      <xdr:col>107</xdr:col>
      <xdr:colOff>101600</xdr:colOff>
      <xdr:row>51</xdr:row>
      <xdr:rowOff>4374</xdr:rowOff>
    </xdr:to>
    <xdr:sp macro="" textlink="">
      <xdr:nvSpPr>
        <xdr:cNvPr id="802" name="楕円 801"/>
        <xdr:cNvSpPr/>
      </xdr:nvSpPr>
      <xdr:spPr>
        <a:xfrm>
          <a:off x="20383500" y="86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20901</xdr:rowOff>
    </xdr:from>
    <xdr:ext cx="534377" cy="259045"/>
    <xdr:sp macro="" textlink="">
      <xdr:nvSpPr>
        <xdr:cNvPr id="803" name="テキスト ボックス 802"/>
        <xdr:cNvSpPr txBox="1"/>
      </xdr:nvSpPr>
      <xdr:spPr>
        <a:xfrm>
          <a:off x="20167111" y="84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105816</xdr:rowOff>
    </xdr:from>
    <xdr:to>
      <xdr:col>102</xdr:col>
      <xdr:colOff>165100</xdr:colOff>
      <xdr:row>51</xdr:row>
      <xdr:rowOff>35966</xdr:rowOff>
    </xdr:to>
    <xdr:sp macro="" textlink="">
      <xdr:nvSpPr>
        <xdr:cNvPr id="804" name="楕円 803"/>
        <xdr:cNvSpPr/>
      </xdr:nvSpPr>
      <xdr:spPr>
        <a:xfrm>
          <a:off x="19494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52493</xdr:rowOff>
    </xdr:from>
    <xdr:ext cx="534377" cy="259045"/>
    <xdr:sp macro="" textlink="">
      <xdr:nvSpPr>
        <xdr:cNvPr id="805" name="テキスト ボックス 804"/>
        <xdr:cNvSpPr txBox="1"/>
      </xdr:nvSpPr>
      <xdr:spPr>
        <a:xfrm>
          <a:off x="19278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143307</xdr:rowOff>
    </xdr:from>
    <xdr:to>
      <xdr:col>98</xdr:col>
      <xdr:colOff>38100</xdr:colOff>
      <xdr:row>51</xdr:row>
      <xdr:rowOff>73457</xdr:rowOff>
    </xdr:to>
    <xdr:sp macro="" textlink="">
      <xdr:nvSpPr>
        <xdr:cNvPr id="806" name="楕円 805"/>
        <xdr:cNvSpPr/>
      </xdr:nvSpPr>
      <xdr:spPr>
        <a:xfrm>
          <a:off x="18605500" y="871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89984</xdr:rowOff>
    </xdr:from>
    <xdr:ext cx="534377" cy="259045"/>
    <xdr:sp macro="" textlink="">
      <xdr:nvSpPr>
        <xdr:cNvPr id="807" name="テキスト ボックス 806"/>
        <xdr:cNvSpPr txBox="1"/>
      </xdr:nvSpPr>
      <xdr:spPr>
        <a:xfrm>
          <a:off x="18389111" y="84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146751</xdr:rowOff>
    </xdr:from>
    <xdr:to>
      <xdr:col>116</xdr:col>
      <xdr:colOff>63500</xdr:colOff>
      <xdr:row>76</xdr:row>
      <xdr:rowOff>157682</xdr:rowOff>
    </xdr:to>
    <xdr:cxnSp macro="">
      <xdr:nvCxnSpPr>
        <xdr:cNvPr id="834" name="直線コネクタ 833"/>
        <xdr:cNvCxnSpPr/>
      </xdr:nvCxnSpPr>
      <xdr:spPr>
        <a:xfrm flipV="1">
          <a:off x="21323300" y="13176951"/>
          <a:ext cx="8382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157682</xdr:rowOff>
    </xdr:from>
    <xdr:to>
      <xdr:col>111</xdr:col>
      <xdr:colOff>177800</xdr:colOff>
      <xdr:row>77</xdr:row>
      <xdr:rowOff>2321</xdr:rowOff>
    </xdr:to>
    <xdr:cxnSp macro="">
      <xdr:nvCxnSpPr>
        <xdr:cNvPr id="837" name="直線コネクタ 836"/>
        <xdr:cNvCxnSpPr/>
      </xdr:nvCxnSpPr>
      <xdr:spPr>
        <a:xfrm flipV="1">
          <a:off x="20434300" y="13187882"/>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2321</xdr:rowOff>
    </xdr:from>
    <xdr:to>
      <xdr:col>107</xdr:col>
      <xdr:colOff>50800</xdr:colOff>
      <xdr:row>77</xdr:row>
      <xdr:rowOff>53581</xdr:rowOff>
    </xdr:to>
    <xdr:cxnSp macro="">
      <xdr:nvCxnSpPr>
        <xdr:cNvPr id="840" name="直線コネクタ 839"/>
        <xdr:cNvCxnSpPr/>
      </xdr:nvCxnSpPr>
      <xdr:spPr>
        <a:xfrm flipV="1">
          <a:off x="19545300" y="13203971"/>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53581</xdr:rowOff>
    </xdr:from>
    <xdr:to>
      <xdr:col>102</xdr:col>
      <xdr:colOff>114300</xdr:colOff>
      <xdr:row>77</xdr:row>
      <xdr:rowOff>58249</xdr:rowOff>
    </xdr:to>
    <xdr:cxnSp macro="">
      <xdr:nvCxnSpPr>
        <xdr:cNvPr id="843" name="直線コネクタ 842"/>
        <xdr:cNvCxnSpPr/>
      </xdr:nvCxnSpPr>
      <xdr:spPr>
        <a:xfrm flipV="1">
          <a:off x="18656300" y="1325523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95951</xdr:rowOff>
    </xdr:from>
    <xdr:to>
      <xdr:col>116</xdr:col>
      <xdr:colOff>114300</xdr:colOff>
      <xdr:row>77</xdr:row>
      <xdr:rowOff>26101</xdr:rowOff>
    </xdr:to>
    <xdr:sp macro="" textlink="">
      <xdr:nvSpPr>
        <xdr:cNvPr id="853" name="楕円 852"/>
        <xdr:cNvSpPr/>
      </xdr:nvSpPr>
      <xdr:spPr>
        <a:xfrm>
          <a:off x="22110700" y="131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118828</xdr:rowOff>
    </xdr:from>
    <xdr:ext cx="599010" cy="259045"/>
    <xdr:sp macro="" textlink="">
      <xdr:nvSpPr>
        <xdr:cNvPr id="854" name="繰出金該当値テキスト"/>
        <xdr:cNvSpPr txBox="1"/>
      </xdr:nvSpPr>
      <xdr:spPr>
        <a:xfrm>
          <a:off x="22212300" y="1297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106882</xdr:rowOff>
    </xdr:from>
    <xdr:to>
      <xdr:col>112</xdr:col>
      <xdr:colOff>38100</xdr:colOff>
      <xdr:row>77</xdr:row>
      <xdr:rowOff>37032</xdr:rowOff>
    </xdr:to>
    <xdr:sp macro="" textlink="">
      <xdr:nvSpPr>
        <xdr:cNvPr id="855" name="楕円 854"/>
        <xdr:cNvSpPr/>
      </xdr:nvSpPr>
      <xdr:spPr>
        <a:xfrm>
          <a:off x="21272500" y="131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53559</xdr:rowOff>
    </xdr:from>
    <xdr:ext cx="599010" cy="259045"/>
    <xdr:sp macro="" textlink="">
      <xdr:nvSpPr>
        <xdr:cNvPr id="856" name="テキスト ボックス 855"/>
        <xdr:cNvSpPr txBox="1"/>
      </xdr:nvSpPr>
      <xdr:spPr>
        <a:xfrm>
          <a:off x="21023795" y="1291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122971</xdr:rowOff>
    </xdr:from>
    <xdr:to>
      <xdr:col>107</xdr:col>
      <xdr:colOff>101600</xdr:colOff>
      <xdr:row>77</xdr:row>
      <xdr:rowOff>53121</xdr:rowOff>
    </xdr:to>
    <xdr:sp macro="" textlink="">
      <xdr:nvSpPr>
        <xdr:cNvPr id="857" name="楕円 856"/>
        <xdr:cNvSpPr/>
      </xdr:nvSpPr>
      <xdr:spPr>
        <a:xfrm>
          <a:off x="20383500" y="131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69648</xdr:rowOff>
    </xdr:from>
    <xdr:ext cx="599010" cy="259045"/>
    <xdr:sp macro="" textlink="">
      <xdr:nvSpPr>
        <xdr:cNvPr id="858" name="テキスト ボックス 857"/>
        <xdr:cNvSpPr txBox="1"/>
      </xdr:nvSpPr>
      <xdr:spPr>
        <a:xfrm>
          <a:off x="20134795" y="129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2781</xdr:rowOff>
    </xdr:from>
    <xdr:to>
      <xdr:col>102</xdr:col>
      <xdr:colOff>165100</xdr:colOff>
      <xdr:row>77</xdr:row>
      <xdr:rowOff>104381</xdr:rowOff>
    </xdr:to>
    <xdr:sp macro="" textlink="">
      <xdr:nvSpPr>
        <xdr:cNvPr id="859" name="楕円 858"/>
        <xdr:cNvSpPr/>
      </xdr:nvSpPr>
      <xdr:spPr>
        <a:xfrm>
          <a:off x="19494500" y="132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95508</xdr:rowOff>
    </xdr:from>
    <xdr:ext cx="599010" cy="259045"/>
    <xdr:sp macro="" textlink="">
      <xdr:nvSpPr>
        <xdr:cNvPr id="860" name="テキスト ボックス 859"/>
        <xdr:cNvSpPr txBox="1"/>
      </xdr:nvSpPr>
      <xdr:spPr>
        <a:xfrm>
          <a:off x="19245795" y="132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7449</xdr:rowOff>
    </xdr:from>
    <xdr:to>
      <xdr:col>98</xdr:col>
      <xdr:colOff>38100</xdr:colOff>
      <xdr:row>77</xdr:row>
      <xdr:rowOff>109049</xdr:rowOff>
    </xdr:to>
    <xdr:sp macro="" textlink="">
      <xdr:nvSpPr>
        <xdr:cNvPr id="861" name="楕円 860"/>
        <xdr:cNvSpPr/>
      </xdr:nvSpPr>
      <xdr:spPr>
        <a:xfrm>
          <a:off x="18605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100176</xdr:rowOff>
    </xdr:from>
    <xdr:ext cx="599010" cy="259045"/>
    <xdr:sp macro="" textlink="">
      <xdr:nvSpPr>
        <xdr:cNvPr id="862" name="テキスト ボックス 861"/>
        <xdr:cNvSpPr txBox="1"/>
      </xdr:nvSpPr>
      <xdr:spPr>
        <a:xfrm>
          <a:off x="18356795" y="133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円であり、人口減少の影響を受け年々増加傾向にある。類似団体平均と比較すると住民一人当たり人件費は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円高くなっている。これは人口に対し面積も広く、消防署や支所も設置しているためこのように高い水準となっている。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円と類似団体平均と比較して高い水準となっているが、平成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年度に中小企業振興資金預託金を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千円に減額したため、貸付金は大幅に減額した。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円と類似団体平均と比較して高い水準となっているが、これは高野山診療所、富貴診療所の２つの診療所会計に加え、下水道会計への繰出金があることが要因である。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165850</xdr:rowOff>
    </xdr:from>
    <xdr:to>
      <xdr:col>24</xdr:col>
      <xdr:colOff>63500</xdr:colOff>
      <xdr:row>38</xdr:row>
      <xdr:rowOff>4725</xdr:rowOff>
    </xdr:to>
    <xdr:cxnSp macro="">
      <xdr:nvCxnSpPr>
        <xdr:cNvPr id="60" name="直線コネクタ 59"/>
        <xdr:cNvCxnSpPr/>
      </xdr:nvCxnSpPr>
      <xdr:spPr>
        <a:xfrm flipV="1">
          <a:off x="3797300" y="6509500"/>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153924</xdr:rowOff>
    </xdr:from>
    <xdr:to>
      <xdr:col>19</xdr:col>
      <xdr:colOff>177800</xdr:colOff>
      <xdr:row>38</xdr:row>
      <xdr:rowOff>4725</xdr:rowOff>
    </xdr:to>
    <xdr:cxnSp macro="">
      <xdr:nvCxnSpPr>
        <xdr:cNvPr id="63" name="直線コネクタ 62"/>
        <xdr:cNvCxnSpPr/>
      </xdr:nvCxnSpPr>
      <xdr:spPr>
        <a:xfrm>
          <a:off x="2908300" y="64975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153924</xdr:rowOff>
    </xdr:from>
    <xdr:to>
      <xdr:col>15</xdr:col>
      <xdr:colOff>50800</xdr:colOff>
      <xdr:row>37</xdr:row>
      <xdr:rowOff>156642</xdr:rowOff>
    </xdr:to>
    <xdr:cxnSp macro="">
      <xdr:nvCxnSpPr>
        <xdr:cNvPr id="66" name="直線コネクタ 65"/>
        <xdr:cNvCxnSpPr/>
      </xdr:nvCxnSpPr>
      <xdr:spPr>
        <a:xfrm flipV="1">
          <a:off x="2019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156540</xdr:rowOff>
    </xdr:from>
    <xdr:to>
      <xdr:col>10</xdr:col>
      <xdr:colOff>114300</xdr:colOff>
      <xdr:row>37</xdr:row>
      <xdr:rowOff>156642</xdr:rowOff>
    </xdr:to>
    <xdr:cxnSp macro="">
      <xdr:nvCxnSpPr>
        <xdr:cNvPr id="69" name="直線コネクタ 68"/>
        <xdr:cNvCxnSpPr/>
      </xdr:nvCxnSpPr>
      <xdr:spPr>
        <a:xfrm>
          <a:off x="1130300" y="650019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115049</xdr:rowOff>
    </xdr:from>
    <xdr:to>
      <xdr:col>24</xdr:col>
      <xdr:colOff>114300</xdr:colOff>
      <xdr:row>38</xdr:row>
      <xdr:rowOff>45199</xdr:rowOff>
    </xdr:to>
    <xdr:sp macro="" textlink="">
      <xdr:nvSpPr>
        <xdr:cNvPr id="79" name="楕円 78"/>
        <xdr:cNvSpPr/>
      </xdr:nvSpPr>
      <xdr:spPr>
        <a:xfrm>
          <a:off x="4584700" y="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125375</xdr:rowOff>
    </xdr:from>
    <xdr:to>
      <xdr:col>20</xdr:col>
      <xdr:colOff>38100</xdr:colOff>
      <xdr:row>38</xdr:row>
      <xdr:rowOff>55525</xdr:rowOff>
    </xdr:to>
    <xdr:sp macro="" textlink="">
      <xdr:nvSpPr>
        <xdr:cNvPr id="81" name="楕円 80"/>
        <xdr:cNvSpPr/>
      </xdr:nvSpPr>
      <xdr:spPr>
        <a:xfrm>
          <a:off x="37465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46652</xdr:rowOff>
    </xdr:from>
    <xdr:ext cx="534377" cy="259045"/>
    <xdr:sp macro="" textlink="">
      <xdr:nvSpPr>
        <xdr:cNvPr id="82" name="テキスト ボックス 81"/>
        <xdr:cNvSpPr txBox="1"/>
      </xdr:nvSpPr>
      <xdr:spPr>
        <a:xfrm>
          <a:off x="3530111"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103124</xdr:rowOff>
    </xdr:from>
    <xdr:to>
      <xdr:col>15</xdr:col>
      <xdr:colOff>101600</xdr:colOff>
      <xdr:row>38</xdr:row>
      <xdr:rowOff>33274</xdr:rowOff>
    </xdr:to>
    <xdr:sp macro="" textlink="">
      <xdr:nvSpPr>
        <xdr:cNvPr id="83" name="楕円 82"/>
        <xdr:cNvSpPr/>
      </xdr:nvSpPr>
      <xdr:spPr>
        <a:xfrm>
          <a:off x="2857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24401</xdr:rowOff>
    </xdr:from>
    <xdr:ext cx="534377" cy="259045"/>
    <xdr:sp macro="" textlink="">
      <xdr:nvSpPr>
        <xdr:cNvPr id="84" name="テキスト ボックス 83"/>
        <xdr:cNvSpPr txBox="1"/>
      </xdr:nvSpPr>
      <xdr:spPr>
        <a:xfrm>
          <a:off x="2641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105842</xdr:rowOff>
    </xdr:from>
    <xdr:to>
      <xdr:col>10</xdr:col>
      <xdr:colOff>165100</xdr:colOff>
      <xdr:row>38</xdr:row>
      <xdr:rowOff>35992</xdr:rowOff>
    </xdr:to>
    <xdr:sp macro="" textlink="">
      <xdr:nvSpPr>
        <xdr:cNvPr id="85" name="楕円 84"/>
        <xdr:cNvSpPr/>
      </xdr:nvSpPr>
      <xdr:spPr>
        <a:xfrm>
          <a:off x="1968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27119</xdr:rowOff>
    </xdr:from>
    <xdr:ext cx="534377" cy="259045"/>
    <xdr:sp macro="" textlink="">
      <xdr:nvSpPr>
        <xdr:cNvPr id="86" name="テキスト ボックス 85"/>
        <xdr:cNvSpPr txBox="1"/>
      </xdr:nvSpPr>
      <xdr:spPr>
        <a:xfrm>
          <a:off x="1752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105740</xdr:rowOff>
    </xdr:from>
    <xdr:to>
      <xdr:col>6</xdr:col>
      <xdr:colOff>38100</xdr:colOff>
      <xdr:row>38</xdr:row>
      <xdr:rowOff>35890</xdr:rowOff>
    </xdr:to>
    <xdr:sp macro="" textlink="">
      <xdr:nvSpPr>
        <xdr:cNvPr id="87" name="楕円 86"/>
        <xdr:cNvSpPr/>
      </xdr:nvSpPr>
      <xdr:spPr>
        <a:xfrm>
          <a:off x="1079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27017</xdr:rowOff>
    </xdr:from>
    <xdr:ext cx="534377" cy="259045"/>
    <xdr:sp macro="" textlink="">
      <xdr:nvSpPr>
        <xdr:cNvPr id="88" name="テキスト ボックス 87"/>
        <xdr:cNvSpPr txBox="1"/>
      </xdr:nvSpPr>
      <xdr:spPr>
        <a:xfrm>
          <a:off x="863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72882</xdr:rowOff>
    </xdr:from>
    <xdr:to>
      <xdr:col>24</xdr:col>
      <xdr:colOff>63500</xdr:colOff>
      <xdr:row>58</xdr:row>
      <xdr:rowOff>92457</xdr:rowOff>
    </xdr:to>
    <xdr:cxnSp macro="">
      <xdr:nvCxnSpPr>
        <xdr:cNvPr id="117" name="直線コネクタ 116"/>
        <xdr:cNvCxnSpPr/>
      </xdr:nvCxnSpPr>
      <xdr:spPr>
        <a:xfrm>
          <a:off x="3797300" y="10016982"/>
          <a:ext cx="8382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67412</xdr:rowOff>
    </xdr:from>
    <xdr:to>
      <xdr:col>19</xdr:col>
      <xdr:colOff>177800</xdr:colOff>
      <xdr:row>58</xdr:row>
      <xdr:rowOff>72882</xdr:rowOff>
    </xdr:to>
    <xdr:cxnSp macro="">
      <xdr:nvCxnSpPr>
        <xdr:cNvPr id="120" name="直線コネクタ 119"/>
        <xdr:cNvCxnSpPr/>
      </xdr:nvCxnSpPr>
      <xdr:spPr>
        <a:xfrm>
          <a:off x="2908300" y="10011512"/>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67412</xdr:rowOff>
    </xdr:from>
    <xdr:to>
      <xdr:col>15</xdr:col>
      <xdr:colOff>50800</xdr:colOff>
      <xdr:row>58</xdr:row>
      <xdr:rowOff>117281</xdr:rowOff>
    </xdr:to>
    <xdr:cxnSp macro="">
      <xdr:nvCxnSpPr>
        <xdr:cNvPr id="123" name="直線コネクタ 122"/>
        <xdr:cNvCxnSpPr/>
      </xdr:nvCxnSpPr>
      <xdr:spPr>
        <a:xfrm flipV="1">
          <a:off x="2019300" y="1001151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117281</xdr:rowOff>
    </xdr:from>
    <xdr:to>
      <xdr:col>10</xdr:col>
      <xdr:colOff>114300</xdr:colOff>
      <xdr:row>58</xdr:row>
      <xdr:rowOff>126529</xdr:rowOff>
    </xdr:to>
    <xdr:cxnSp macro="">
      <xdr:nvCxnSpPr>
        <xdr:cNvPr id="126" name="直線コネクタ 125"/>
        <xdr:cNvCxnSpPr/>
      </xdr:nvCxnSpPr>
      <xdr:spPr>
        <a:xfrm flipV="1">
          <a:off x="1130300" y="10061381"/>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41657</xdr:rowOff>
    </xdr:from>
    <xdr:to>
      <xdr:col>24</xdr:col>
      <xdr:colOff>114300</xdr:colOff>
      <xdr:row>58</xdr:row>
      <xdr:rowOff>143257</xdr:rowOff>
    </xdr:to>
    <xdr:sp macro="" textlink="">
      <xdr:nvSpPr>
        <xdr:cNvPr id="136" name="楕円 135"/>
        <xdr:cNvSpPr/>
      </xdr:nvSpPr>
      <xdr:spPr>
        <a:xfrm>
          <a:off x="4584700" y="99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14404</xdr:rowOff>
    </xdr:from>
    <xdr:ext cx="599010" cy="259045"/>
    <xdr:sp macro="" textlink="">
      <xdr:nvSpPr>
        <xdr:cNvPr id="137" name="総務費該当値テキスト"/>
        <xdr:cNvSpPr txBox="1"/>
      </xdr:nvSpPr>
      <xdr:spPr>
        <a:xfrm>
          <a:off x="4686300" y="99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22082</xdr:rowOff>
    </xdr:from>
    <xdr:to>
      <xdr:col>20</xdr:col>
      <xdr:colOff>38100</xdr:colOff>
      <xdr:row>58</xdr:row>
      <xdr:rowOff>123682</xdr:rowOff>
    </xdr:to>
    <xdr:sp macro="" textlink="">
      <xdr:nvSpPr>
        <xdr:cNvPr id="138" name="楕円 137"/>
        <xdr:cNvSpPr/>
      </xdr:nvSpPr>
      <xdr:spPr>
        <a:xfrm>
          <a:off x="3746500" y="996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140209</xdr:rowOff>
    </xdr:from>
    <xdr:ext cx="599010" cy="259045"/>
    <xdr:sp macro="" textlink="">
      <xdr:nvSpPr>
        <xdr:cNvPr id="139" name="テキスト ボックス 138"/>
        <xdr:cNvSpPr txBox="1"/>
      </xdr:nvSpPr>
      <xdr:spPr>
        <a:xfrm>
          <a:off x="3497795" y="974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16612</xdr:rowOff>
    </xdr:from>
    <xdr:to>
      <xdr:col>15</xdr:col>
      <xdr:colOff>101600</xdr:colOff>
      <xdr:row>58</xdr:row>
      <xdr:rowOff>118212</xdr:rowOff>
    </xdr:to>
    <xdr:sp macro="" textlink="">
      <xdr:nvSpPr>
        <xdr:cNvPr id="140" name="楕円 139"/>
        <xdr:cNvSpPr/>
      </xdr:nvSpPr>
      <xdr:spPr>
        <a:xfrm>
          <a:off x="2857500" y="99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109339</xdr:rowOff>
    </xdr:from>
    <xdr:ext cx="599010" cy="259045"/>
    <xdr:sp macro="" textlink="">
      <xdr:nvSpPr>
        <xdr:cNvPr id="141" name="テキスト ボックス 140"/>
        <xdr:cNvSpPr txBox="1"/>
      </xdr:nvSpPr>
      <xdr:spPr>
        <a:xfrm>
          <a:off x="2608795" y="100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66481</xdr:rowOff>
    </xdr:from>
    <xdr:to>
      <xdr:col>10</xdr:col>
      <xdr:colOff>165100</xdr:colOff>
      <xdr:row>58</xdr:row>
      <xdr:rowOff>168081</xdr:rowOff>
    </xdr:to>
    <xdr:sp macro="" textlink="">
      <xdr:nvSpPr>
        <xdr:cNvPr id="142" name="楕円 141"/>
        <xdr:cNvSpPr/>
      </xdr:nvSpPr>
      <xdr:spPr>
        <a:xfrm>
          <a:off x="1968500" y="100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13158</xdr:rowOff>
    </xdr:from>
    <xdr:ext cx="599010" cy="259045"/>
    <xdr:sp macro="" textlink="">
      <xdr:nvSpPr>
        <xdr:cNvPr id="143" name="テキスト ボックス 142"/>
        <xdr:cNvSpPr txBox="1"/>
      </xdr:nvSpPr>
      <xdr:spPr>
        <a:xfrm>
          <a:off x="1719795" y="97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75729</xdr:rowOff>
    </xdr:from>
    <xdr:to>
      <xdr:col>6</xdr:col>
      <xdr:colOff>38100</xdr:colOff>
      <xdr:row>59</xdr:row>
      <xdr:rowOff>5879</xdr:rowOff>
    </xdr:to>
    <xdr:sp macro="" textlink="">
      <xdr:nvSpPr>
        <xdr:cNvPr id="144" name="楕円 143"/>
        <xdr:cNvSpPr/>
      </xdr:nvSpPr>
      <xdr:spPr>
        <a:xfrm>
          <a:off x="1079500" y="100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168456</xdr:rowOff>
    </xdr:from>
    <xdr:ext cx="599010" cy="259045"/>
    <xdr:sp macro="" textlink="">
      <xdr:nvSpPr>
        <xdr:cNvPr id="145" name="テキスト ボックス 144"/>
        <xdr:cNvSpPr txBox="1"/>
      </xdr:nvSpPr>
      <xdr:spPr>
        <a:xfrm>
          <a:off x="830795" y="101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149430</xdr:rowOff>
    </xdr:from>
    <xdr:to>
      <xdr:col>24</xdr:col>
      <xdr:colOff>63500</xdr:colOff>
      <xdr:row>77</xdr:row>
      <xdr:rowOff>155408</xdr:rowOff>
    </xdr:to>
    <xdr:cxnSp macro="">
      <xdr:nvCxnSpPr>
        <xdr:cNvPr id="174" name="直線コネクタ 173"/>
        <xdr:cNvCxnSpPr/>
      </xdr:nvCxnSpPr>
      <xdr:spPr>
        <a:xfrm flipV="1">
          <a:off x="3797300" y="13351080"/>
          <a:ext cx="8382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155408</xdr:rowOff>
    </xdr:from>
    <xdr:to>
      <xdr:col>19</xdr:col>
      <xdr:colOff>177800</xdr:colOff>
      <xdr:row>78</xdr:row>
      <xdr:rowOff>1719</xdr:rowOff>
    </xdr:to>
    <xdr:cxnSp macro="">
      <xdr:nvCxnSpPr>
        <xdr:cNvPr id="177" name="直線コネクタ 176"/>
        <xdr:cNvCxnSpPr/>
      </xdr:nvCxnSpPr>
      <xdr:spPr>
        <a:xfrm flipV="1">
          <a:off x="2908300" y="13357058"/>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1719</xdr:rowOff>
    </xdr:from>
    <xdr:to>
      <xdr:col>15</xdr:col>
      <xdr:colOff>50800</xdr:colOff>
      <xdr:row>78</xdr:row>
      <xdr:rowOff>8672</xdr:rowOff>
    </xdr:to>
    <xdr:cxnSp macro="">
      <xdr:nvCxnSpPr>
        <xdr:cNvPr id="180" name="直線コネクタ 179"/>
        <xdr:cNvCxnSpPr/>
      </xdr:nvCxnSpPr>
      <xdr:spPr>
        <a:xfrm flipV="1">
          <a:off x="2019300" y="1337481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8672</xdr:rowOff>
    </xdr:from>
    <xdr:to>
      <xdr:col>10</xdr:col>
      <xdr:colOff>114300</xdr:colOff>
      <xdr:row>78</xdr:row>
      <xdr:rowOff>30750</xdr:rowOff>
    </xdr:to>
    <xdr:cxnSp macro="">
      <xdr:nvCxnSpPr>
        <xdr:cNvPr id="183" name="直線コネクタ 182"/>
        <xdr:cNvCxnSpPr/>
      </xdr:nvCxnSpPr>
      <xdr:spPr>
        <a:xfrm flipV="1">
          <a:off x="1130300" y="13381772"/>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98630</xdr:rowOff>
    </xdr:from>
    <xdr:to>
      <xdr:col>24</xdr:col>
      <xdr:colOff>114300</xdr:colOff>
      <xdr:row>78</xdr:row>
      <xdr:rowOff>28780</xdr:rowOff>
    </xdr:to>
    <xdr:sp macro="" textlink="">
      <xdr:nvSpPr>
        <xdr:cNvPr id="193" name="楕円 192"/>
        <xdr:cNvSpPr/>
      </xdr:nvSpPr>
      <xdr:spPr>
        <a:xfrm>
          <a:off x="4584700" y="133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20627</xdr:rowOff>
    </xdr:from>
    <xdr:ext cx="599010" cy="259045"/>
    <xdr:sp macro="" textlink="">
      <xdr:nvSpPr>
        <xdr:cNvPr id="194" name="民生費該当値テキスト"/>
        <xdr:cNvSpPr txBox="1"/>
      </xdr:nvSpPr>
      <xdr:spPr>
        <a:xfrm>
          <a:off x="4686300" y="1322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104608</xdr:rowOff>
    </xdr:from>
    <xdr:to>
      <xdr:col>20</xdr:col>
      <xdr:colOff>38100</xdr:colOff>
      <xdr:row>78</xdr:row>
      <xdr:rowOff>34758</xdr:rowOff>
    </xdr:to>
    <xdr:sp macro="" textlink="">
      <xdr:nvSpPr>
        <xdr:cNvPr id="195" name="楕円 194"/>
        <xdr:cNvSpPr/>
      </xdr:nvSpPr>
      <xdr:spPr>
        <a:xfrm>
          <a:off x="3746500" y="133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25885</xdr:rowOff>
    </xdr:from>
    <xdr:ext cx="599010" cy="259045"/>
    <xdr:sp macro="" textlink="">
      <xdr:nvSpPr>
        <xdr:cNvPr id="196" name="テキスト ボックス 195"/>
        <xdr:cNvSpPr txBox="1"/>
      </xdr:nvSpPr>
      <xdr:spPr>
        <a:xfrm>
          <a:off x="3497795" y="133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122369</xdr:rowOff>
    </xdr:from>
    <xdr:to>
      <xdr:col>15</xdr:col>
      <xdr:colOff>101600</xdr:colOff>
      <xdr:row>78</xdr:row>
      <xdr:rowOff>52519</xdr:rowOff>
    </xdr:to>
    <xdr:sp macro="" textlink="">
      <xdr:nvSpPr>
        <xdr:cNvPr id="197" name="楕円 196"/>
        <xdr:cNvSpPr/>
      </xdr:nvSpPr>
      <xdr:spPr>
        <a:xfrm>
          <a:off x="2857500" y="133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43646</xdr:rowOff>
    </xdr:from>
    <xdr:ext cx="599010" cy="259045"/>
    <xdr:sp macro="" textlink="">
      <xdr:nvSpPr>
        <xdr:cNvPr id="198" name="テキスト ボックス 197"/>
        <xdr:cNvSpPr txBox="1"/>
      </xdr:nvSpPr>
      <xdr:spPr>
        <a:xfrm>
          <a:off x="2608795" y="1341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129322</xdr:rowOff>
    </xdr:from>
    <xdr:to>
      <xdr:col>10</xdr:col>
      <xdr:colOff>165100</xdr:colOff>
      <xdr:row>78</xdr:row>
      <xdr:rowOff>59472</xdr:rowOff>
    </xdr:to>
    <xdr:sp macro="" textlink="">
      <xdr:nvSpPr>
        <xdr:cNvPr id="199" name="楕円 198"/>
        <xdr:cNvSpPr/>
      </xdr:nvSpPr>
      <xdr:spPr>
        <a:xfrm>
          <a:off x="1968500" y="13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50599</xdr:rowOff>
    </xdr:from>
    <xdr:ext cx="599010" cy="259045"/>
    <xdr:sp macro="" textlink="">
      <xdr:nvSpPr>
        <xdr:cNvPr id="200" name="テキスト ボックス 199"/>
        <xdr:cNvSpPr txBox="1"/>
      </xdr:nvSpPr>
      <xdr:spPr>
        <a:xfrm>
          <a:off x="1719795" y="134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151400</xdr:rowOff>
    </xdr:from>
    <xdr:to>
      <xdr:col>6</xdr:col>
      <xdr:colOff>38100</xdr:colOff>
      <xdr:row>78</xdr:row>
      <xdr:rowOff>81550</xdr:rowOff>
    </xdr:to>
    <xdr:sp macro="" textlink="">
      <xdr:nvSpPr>
        <xdr:cNvPr id="201" name="楕円 200"/>
        <xdr:cNvSpPr/>
      </xdr:nvSpPr>
      <xdr:spPr>
        <a:xfrm>
          <a:off x="1079500" y="133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72677</xdr:rowOff>
    </xdr:from>
    <xdr:ext cx="599010" cy="259045"/>
    <xdr:sp macro="" textlink="">
      <xdr:nvSpPr>
        <xdr:cNvPr id="202" name="テキスト ボックス 201"/>
        <xdr:cNvSpPr txBox="1"/>
      </xdr:nvSpPr>
      <xdr:spPr>
        <a:xfrm>
          <a:off x="830795" y="134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128580</xdr:rowOff>
    </xdr:from>
    <xdr:to>
      <xdr:col>24</xdr:col>
      <xdr:colOff>63500</xdr:colOff>
      <xdr:row>97</xdr:row>
      <xdr:rowOff>134547</xdr:rowOff>
    </xdr:to>
    <xdr:cxnSp macro="">
      <xdr:nvCxnSpPr>
        <xdr:cNvPr id="231" name="直線コネクタ 230"/>
        <xdr:cNvCxnSpPr/>
      </xdr:nvCxnSpPr>
      <xdr:spPr>
        <a:xfrm flipV="1">
          <a:off x="3797300" y="16759230"/>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134547</xdr:rowOff>
    </xdr:from>
    <xdr:to>
      <xdr:col>19</xdr:col>
      <xdr:colOff>177800</xdr:colOff>
      <xdr:row>97</xdr:row>
      <xdr:rowOff>154769</xdr:rowOff>
    </xdr:to>
    <xdr:cxnSp macro="">
      <xdr:nvCxnSpPr>
        <xdr:cNvPr id="234" name="直線コネクタ 233"/>
        <xdr:cNvCxnSpPr/>
      </xdr:nvCxnSpPr>
      <xdr:spPr>
        <a:xfrm flipV="1">
          <a:off x="2908300" y="16765197"/>
          <a:ext cx="8890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154769</xdr:rowOff>
    </xdr:from>
    <xdr:to>
      <xdr:col>15</xdr:col>
      <xdr:colOff>50800</xdr:colOff>
      <xdr:row>98</xdr:row>
      <xdr:rowOff>14320</xdr:rowOff>
    </xdr:to>
    <xdr:cxnSp macro="">
      <xdr:nvCxnSpPr>
        <xdr:cNvPr id="237" name="直線コネクタ 236"/>
        <xdr:cNvCxnSpPr/>
      </xdr:nvCxnSpPr>
      <xdr:spPr>
        <a:xfrm flipV="1">
          <a:off x="2019300" y="16785419"/>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169850</xdr:rowOff>
    </xdr:from>
    <xdr:to>
      <xdr:col>10</xdr:col>
      <xdr:colOff>114300</xdr:colOff>
      <xdr:row>98</xdr:row>
      <xdr:rowOff>14320</xdr:rowOff>
    </xdr:to>
    <xdr:cxnSp macro="">
      <xdr:nvCxnSpPr>
        <xdr:cNvPr id="240" name="直線コネクタ 239"/>
        <xdr:cNvCxnSpPr/>
      </xdr:nvCxnSpPr>
      <xdr:spPr>
        <a:xfrm>
          <a:off x="1130300" y="1680050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77780</xdr:rowOff>
    </xdr:from>
    <xdr:to>
      <xdr:col>24</xdr:col>
      <xdr:colOff>114300</xdr:colOff>
      <xdr:row>98</xdr:row>
      <xdr:rowOff>7930</xdr:rowOff>
    </xdr:to>
    <xdr:sp macro="" textlink="">
      <xdr:nvSpPr>
        <xdr:cNvPr id="250" name="楕円 249"/>
        <xdr:cNvSpPr/>
      </xdr:nvSpPr>
      <xdr:spPr>
        <a:xfrm>
          <a:off x="4584700" y="167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56207</xdr:rowOff>
    </xdr:from>
    <xdr:ext cx="599010" cy="259045"/>
    <xdr:sp macro="" textlink="">
      <xdr:nvSpPr>
        <xdr:cNvPr id="251" name="衛生費該当値テキスト"/>
        <xdr:cNvSpPr txBox="1"/>
      </xdr:nvSpPr>
      <xdr:spPr>
        <a:xfrm>
          <a:off x="4686300" y="166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83747</xdr:rowOff>
    </xdr:from>
    <xdr:to>
      <xdr:col>20</xdr:col>
      <xdr:colOff>38100</xdr:colOff>
      <xdr:row>98</xdr:row>
      <xdr:rowOff>13897</xdr:rowOff>
    </xdr:to>
    <xdr:sp macro="" textlink="">
      <xdr:nvSpPr>
        <xdr:cNvPr id="252" name="楕円 251"/>
        <xdr:cNvSpPr/>
      </xdr:nvSpPr>
      <xdr:spPr>
        <a:xfrm>
          <a:off x="37465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5024</xdr:rowOff>
    </xdr:from>
    <xdr:ext cx="599010" cy="259045"/>
    <xdr:sp macro="" textlink="">
      <xdr:nvSpPr>
        <xdr:cNvPr id="253" name="テキスト ボックス 252"/>
        <xdr:cNvSpPr txBox="1"/>
      </xdr:nvSpPr>
      <xdr:spPr>
        <a:xfrm>
          <a:off x="3497795" y="1680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103969</xdr:rowOff>
    </xdr:from>
    <xdr:to>
      <xdr:col>15</xdr:col>
      <xdr:colOff>101600</xdr:colOff>
      <xdr:row>98</xdr:row>
      <xdr:rowOff>34119</xdr:rowOff>
    </xdr:to>
    <xdr:sp macro="" textlink="">
      <xdr:nvSpPr>
        <xdr:cNvPr id="254" name="楕円 253"/>
        <xdr:cNvSpPr/>
      </xdr:nvSpPr>
      <xdr:spPr>
        <a:xfrm>
          <a:off x="2857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25246</xdr:rowOff>
    </xdr:from>
    <xdr:ext cx="599010" cy="259045"/>
    <xdr:sp macro="" textlink="">
      <xdr:nvSpPr>
        <xdr:cNvPr id="255" name="テキスト ボックス 254"/>
        <xdr:cNvSpPr txBox="1"/>
      </xdr:nvSpPr>
      <xdr:spPr>
        <a:xfrm>
          <a:off x="2608795" y="168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134970</xdr:rowOff>
    </xdr:from>
    <xdr:to>
      <xdr:col>10</xdr:col>
      <xdr:colOff>165100</xdr:colOff>
      <xdr:row>98</xdr:row>
      <xdr:rowOff>65120</xdr:rowOff>
    </xdr:to>
    <xdr:sp macro="" textlink="">
      <xdr:nvSpPr>
        <xdr:cNvPr id="256" name="楕円 255"/>
        <xdr:cNvSpPr/>
      </xdr:nvSpPr>
      <xdr:spPr>
        <a:xfrm>
          <a:off x="1968500" y="167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56247</xdr:rowOff>
    </xdr:from>
    <xdr:ext cx="599010" cy="259045"/>
    <xdr:sp macro="" textlink="">
      <xdr:nvSpPr>
        <xdr:cNvPr id="257" name="テキスト ボックス 256"/>
        <xdr:cNvSpPr txBox="1"/>
      </xdr:nvSpPr>
      <xdr:spPr>
        <a:xfrm>
          <a:off x="1719795" y="168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119050</xdr:rowOff>
    </xdr:from>
    <xdr:to>
      <xdr:col>6</xdr:col>
      <xdr:colOff>38100</xdr:colOff>
      <xdr:row>98</xdr:row>
      <xdr:rowOff>49200</xdr:rowOff>
    </xdr:to>
    <xdr:sp macro="" textlink="">
      <xdr:nvSpPr>
        <xdr:cNvPr id="258" name="楕円 257"/>
        <xdr:cNvSpPr/>
      </xdr:nvSpPr>
      <xdr:spPr>
        <a:xfrm>
          <a:off x="1079500" y="167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65727</xdr:rowOff>
    </xdr:from>
    <xdr:ext cx="599010" cy="259045"/>
    <xdr:sp macro="" textlink="">
      <xdr:nvSpPr>
        <xdr:cNvPr id="259" name="テキスト ボックス 258"/>
        <xdr:cNvSpPr txBox="1"/>
      </xdr:nvSpPr>
      <xdr:spPr>
        <a:xfrm>
          <a:off x="830795" y="165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126947</xdr:rowOff>
    </xdr:from>
    <xdr:to>
      <xdr:col>41</xdr:col>
      <xdr:colOff>50800</xdr:colOff>
      <xdr:row>39</xdr:row>
      <xdr:rowOff>98878</xdr:rowOff>
    </xdr:to>
    <xdr:cxnSp macro="">
      <xdr:nvCxnSpPr>
        <xdr:cNvPr id="299" name="直線コネクタ 298"/>
        <xdr:cNvCxnSpPr/>
      </xdr:nvCxnSpPr>
      <xdr:spPr>
        <a:xfrm>
          <a:off x="6972300" y="6642047"/>
          <a:ext cx="8890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76147</xdr:rowOff>
    </xdr:from>
    <xdr:to>
      <xdr:col>36</xdr:col>
      <xdr:colOff>165100</xdr:colOff>
      <xdr:row>39</xdr:row>
      <xdr:rowOff>6297</xdr:rowOff>
    </xdr:to>
    <xdr:sp macro="" textlink="">
      <xdr:nvSpPr>
        <xdr:cNvPr id="317" name="楕円 316"/>
        <xdr:cNvSpPr/>
      </xdr:nvSpPr>
      <xdr:spPr>
        <a:xfrm>
          <a:off x="6921500" y="65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22824</xdr:rowOff>
    </xdr:from>
    <xdr:ext cx="469744" cy="259045"/>
    <xdr:sp macro="" textlink="">
      <xdr:nvSpPr>
        <xdr:cNvPr id="318" name="テキスト ボックス 317"/>
        <xdr:cNvSpPr txBox="1"/>
      </xdr:nvSpPr>
      <xdr:spPr>
        <a:xfrm>
          <a:off x="6737428" y="63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120124</xdr:rowOff>
    </xdr:from>
    <xdr:to>
      <xdr:col>55</xdr:col>
      <xdr:colOff>0</xdr:colOff>
      <xdr:row>58</xdr:row>
      <xdr:rowOff>124425</xdr:rowOff>
    </xdr:to>
    <xdr:cxnSp macro="">
      <xdr:nvCxnSpPr>
        <xdr:cNvPr id="345" name="直線コネクタ 344"/>
        <xdr:cNvCxnSpPr/>
      </xdr:nvCxnSpPr>
      <xdr:spPr>
        <a:xfrm flipV="1">
          <a:off x="9639300" y="10064224"/>
          <a:ext cx="8382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124425</xdr:rowOff>
    </xdr:from>
    <xdr:to>
      <xdr:col>50</xdr:col>
      <xdr:colOff>114300</xdr:colOff>
      <xdr:row>58</xdr:row>
      <xdr:rowOff>126842</xdr:rowOff>
    </xdr:to>
    <xdr:cxnSp macro="">
      <xdr:nvCxnSpPr>
        <xdr:cNvPr id="348" name="直線コネクタ 347"/>
        <xdr:cNvCxnSpPr/>
      </xdr:nvCxnSpPr>
      <xdr:spPr>
        <a:xfrm flipV="1">
          <a:off x="8750300" y="10068525"/>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120011</xdr:rowOff>
    </xdr:from>
    <xdr:to>
      <xdr:col>45</xdr:col>
      <xdr:colOff>177800</xdr:colOff>
      <xdr:row>58</xdr:row>
      <xdr:rowOff>126842</xdr:rowOff>
    </xdr:to>
    <xdr:cxnSp macro="">
      <xdr:nvCxnSpPr>
        <xdr:cNvPr id="351" name="直線コネクタ 350"/>
        <xdr:cNvCxnSpPr/>
      </xdr:nvCxnSpPr>
      <xdr:spPr>
        <a:xfrm>
          <a:off x="7861300" y="10064111"/>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120011</xdr:rowOff>
    </xdr:from>
    <xdr:to>
      <xdr:col>41</xdr:col>
      <xdr:colOff>50800</xdr:colOff>
      <xdr:row>58</xdr:row>
      <xdr:rowOff>120852</xdr:rowOff>
    </xdr:to>
    <xdr:cxnSp macro="">
      <xdr:nvCxnSpPr>
        <xdr:cNvPr id="354" name="直線コネクタ 353"/>
        <xdr:cNvCxnSpPr/>
      </xdr:nvCxnSpPr>
      <xdr:spPr>
        <a:xfrm flipV="1">
          <a:off x="6972300" y="10064111"/>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69324</xdr:rowOff>
    </xdr:from>
    <xdr:to>
      <xdr:col>55</xdr:col>
      <xdr:colOff>50800</xdr:colOff>
      <xdr:row>58</xdr:row>
      <xdr:rowOff>170924</xdr:rowOff>
    </xdr:to>
    <xdr:sp macro="" textlink="">
      <xdr:nvSpPr>
        <xdr:cNvPr id="364" name="楕円 363"/>
        <xdr:cNvSpPr/>
      </xdr:nvSpPr>
      <xdr:spPr>
        <a:xfrm>
          <a:off x="10426700" y="100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155701</xdr:rowOff>
    </xdr:from>
    <xdr:ext cx="534377" cy="259045"/>
    <xdr:sp macro="" textlink="">
      <xdr:nvSpPr>
        <xdr:cNvPr id="365" name="農林水産業費該当値テキスト"/>
        <xdr:cNvSpPr txBox="1"/>
      </xdr:nvSpPr>
      <xdr:spPr>
        <a:xfrm>
          <a:off x="10528300" y="9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73625</xdr:rowOff>
    </xdr:from>
    <xdr:to>
      <xdr:col>50</xdr:col>
      <xdr:colOff>165100</xdr:colOff>
      <xdr:row>59</xdr:row>
      <xdr:rowOff>3775</xdr:rowOff>
    </xdr:to>
    <xdr:sp macro="" textlink="">
      <xdr:nvSpPr>
        <xdr:cNvPr id="366" name="楕円 365"/>
        <xdr:cNvSpPr/>
      </xdr:nvSpPr>
      <xdr:spPr>
        <a:xfrm>
          <a:off x="9588500" y="100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166352</xdr:rowOff>
    </xdr:from>
    <xdr:ext cx="534377" cy="259045"/>
    <xdr:sp macro="" textlink="">
      <xdr:nvSpPr>
        <xdr:cNvPr id="367" name="テキスト ボックス 366"/>
        <xdr:cNvSpPr txBox="1"/>
      </xdr:nvSpPr>
      <xdr:spPr>
        <a:xfrm>
          <a:off x="9372111" y="101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76042</xdr:rowOff>
    </xdr:from>
    <xdr:to>
      <xdr:col>46</xdr:col>
      <xdr:colOff>38100</xdr:colOff>
      <xdr:row>59</xdr:row>
      <xdr:rowOff>6192</xdr:rowOff>
    </xdr:to>
    <xdr:sp macro="" textlink="">
      <xdr:nvSpPr>
        <xdr:cNvPr id="368" name="楕円 367"/>
        <xdr:cNvSpPr/>
      </xdr:nvSpPr>
      <xdr:spPr>
        <a:xfrm>
          <a:off x="8699500" y="100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168769</xdr:rowOff>
    </xdr:from>
    <xdr:ext cx="534377" cy="259045"/>
    <xdr:sp macro="" textlink="">
      <xdr:nvSpPr>
        <xdr:cNvPr id="369" name="テキスト ボックス 368"/>
        <xdr:cNvSpPr txBox="1"/>
      </xdr:nvSpPr>
      <xdr:spPr>
        <a:xfrm>
          <a:off x="8483111" y="101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69211</xdr:rowOff>
    </xdr:from>
    <xdr:to>
      <xdr:col>41</xdr:col>
      <xdr:colOff>101600</xdr:colOff>
      <xdr:row>58</xdr:row>
      <xdr:rowOff>170811</xdr:rowOff>
    </xdr:to>
    <xdr:sp macro="" textlink="">
      <xdr:nvSpPr>
        <xdr:cNvPr id="370" name="楕円 369"/>
        <xdr:cNvSpPr/>
      </xdr:nvSpPr>
      <xdr:spPr>
        <a:xfrm>
          <a:off x="7810500" y="100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161938</xdr:rowOff>
    </xdr:from>
    <xdr:ext cx="534377" cy="259045"/>
    <xdr:sp macro="" textlink="">
      <xdr:nvSpPr>
        <xdr:cNvPr id="371" name="テキスト ボックス 370"/>
        <xdr:cNvSpPr txBox="1"/>
      </xdr:nvSpPr>
      <xdr:spPr>
        <a:xfrm>
          <a:off x="7594111" y="101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70052</xdr:rowOff>
    </xdr:from>
    <xdr:to>
      <xdr:col>36</xdr:col>
      <xdr:colOff>165100</xdr:colOff>
      <xdr:row>59</xdr:row>
      <xdr:rowOff>202</xdr:rowOff>
    </xdr:to>
    <xdr:sp macro="" textlink="">
      <xdr:nvSpPr>
        <xdr:cNvPr id="372" name="楕円 371"/>
        <xdr:cNvSpPr/>
      </xdr:nvSpPr>
      <xdr:spPr>
        <a:xfrm>
          <a:off x="6921500" y="100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162779</xdr:rowOff>
    </xdr:from>
    <xdr:ext cx="534377" cy="259045"/>
    <xdr:sp macro="" textlink="">
      <xdr:nvSpPr>
        <xdr:cNvPr id="373" name="テキスト ボックス 372"/>
        <xdr:cNvSpPr txBox="1"/>
      </xdr:nvSpPr>
      <xdr:spPr>
        <a:xfrm>
          <a:off x="6705111" y="101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333</xdr:rowOff>
    </xdr:from>
    <xdr:to>
      <xdr:col>55</xdr:col>
      <xdr:colOff>0</xdr:colOff>
      <xdr:row>78</xdr:row>
      <xdr:rowOff>55491</xdr:rowOff>
    </xdr:to>
    <xdr:cxnSp macro="">
      <xdr:nvCxnSpPr>
        <xdr:cNvPr id="402" name="直線コネクタ 401"/>
        <xdr:cNvCxnSpPr/>
      </xdr:nvCxnSpPr>
      <xdr:spPr>
        <a:xfrm flipV="1">
          <a:off x="9639300" y="13373433"/>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51645</xdr:rowOff>
    </xdr:from>
    <xdr:to>
      <xdr:col>50</xdr:col>
      <xdr:colOff>114300</xdr:colOff>
      <xdr:row>78</xdr:row>
      <xdr:rowOff>55491</xdr:rowOff>
    </xdr:to>
    <xdr:cxnSp macro="">
      <xdr:nvCxnSpPr>
        <xdr:cNvPr id="405" name="直線コネクタ 404"/>
        <xdr:cNvCxnSpPr/>
      </xdr:nvCxnSpPr>
      <xdr:spPr>
        <a:xfrm>
          <a:off x="8750300" y="13424745"/>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51645</xdr:rowOff>
    </xdr:from>
    <xdr:to>
      <xdr:col>45</xdr:col>
      <xdr:colOff>177800</xdr:colOff>
      <xdr:row>78</xdr:row>
      <xdr:rowOff>54198</xdr:rowOff>
    </xdr:to>
    <xdr:cxnSp macro="">
      <xdr:nvCxnSpPr>
        <xdr:cNvPr id="408" name="直線コネクタ 407"/>
        <xdr:cNvCxnSpPr/>
      </xdr:nvCxnSpPr>
      <xdr:spPr>
        <a:xfrm flipV="1">
          <a:off x="7861300" y="1342474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54198</xdr:rowOff>
    </xdr:from>
    <xdr:to>
      <xdr:col>41</xdr:col>
      <xdr:colOff>50800</xdr:colOff>
      <xdr:row>78</xdr:row>
      <xdr:rowOff>99896</xdr:rowOff>
    </xdr:to>
    <xdr:cxnSp macro="">
      <xdr:nvCxnSpPr>
        <xdr:cNvPr id="411" name="直線コネクタ 410"/>
        <xdr:cNvCxnSpPr/>
      </xdr:nvCxnSpPr>
      <xdr:spPr>
        <a:xfrm flipV="1">
          <a:off x="6972300" y="1342729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120983</xdr:rowOff>
    </xdr:from>
    <xdr:to>
      <xdr:col>55</xdr:col>
      <xdr:colOff>50800</xdr:colOff>
      <xdr:row>78</xdr:row>
      <xdr:rowOff>51133</xdr:rowOff>
    </xdr:to>
    <xdr:sp macro="" textlink="">
      <xdr:nvSpPr>
        <xdr:cNvPr id="421" name="楕円 420"/>
        <xdr:cNvSpPr/>
      </xdr:nvSpPr>
      <xdr:spPr>
        <a:xfrm>
          <a:off x="10426700" y="133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143860</xdr:rowOff>
    </xdr:from>
    <xdr:ext cx="599010" cy="259045"/>
    <xdr:sp macro="" textlink="">
      <xdr:nvSpPr>
        <xdr:cNvPr id="422" name="商工費該当値テキスト"/>
        <xdr:cNvSpPr txBox="1"/>
      </xdr:nvSpPr>
      <xdr:spPr>
        <a:xfrm>
          <a:off x="10528300" y="131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4691</xdr:rowOff>
    </xdr:from>
    <xdr:to>
      <xdr:col>50</xdr:col>
      <xdr:colOff>165100</xdr:colOff>
      <xdr:row>78</xdr:row>
      <xdr:rowOff>106291</xdr:rowOff>
    </xdr:to>
    <xdr:sp macro="" textlink="">
      <xdr:nvSpPr>
        <xdr:cNvPr id="423" name="楕円 422"/>
        <xdr:cNvSpPr/>
      </xdr:nvSpPr>
      <xdr:spPr>
        <a:xfrm>
          <a:off x="9588500" y="133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122818</xdr:rowOff>
    </xdr:from>
    <xdr:ext cx="534377" cy="259045"/>
    <xdr:sp macro="" textlink="">
      <xdr:nvSpPr>
        <xdr:cNvPr id="424" name="テキスト ボックス 423"/>
        <xdr:cNvSpPr txBox="1"/>
      </xdr:nvSpPr>
      <xdr:spPr>
        <a:xfrm>
          <a:off x="9372111" y="131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xdr:rowOff>
    </xdr:from>
    <xdr:to>
      <xdr:col>46</xdr:col>
      <xdr:colOff>38100</xdr:colOff>
      <xdr:row>78</xdr:row>
      <xdr:rowOff>102445</xdr:rowOff>
    </xdr:to>
    <xdr:sp macro="" textlink="">
      <xdr:nvSpPr>
        <xdr:cNvPr id="425" name="楕円 424"/>
        <xdr:cNvSpPr/>
      </xdr:nvSpPr>
      <xdr:spPr>
        <a:xfrm>
          <a:off x="8699500" y="13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118972</xdr:rowOff>
    </xdr:from>
    <xdr:ext cx="534377" cy="259045"/>
    <xdr:sp macro="" textlink="">
      <xdr:nvSpPr>
        <xdr:cNvPr id="426" name="テキスト ボックス 425"/>
        <xdr:cNvSpPr txBox="1"/>
      </xdr:nvSpPr>
      <xdr:spPr>
        <a:xfrm>
          <a:off x="8483111" y="13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3398</xdr:rowOff>
    </xdr:from>
    <xdr:to>
      <xdr:col>41</xdr:col>
      <xdr:colOff>101600</xdr:colOff>
      <xdr:row>78</xdr:row>
      <xdr:rowOff>104998</xdr:rowOff>
    </xdr:to>
    <xdr:sp macro="" textlink="">
      <xdr:nvSpPr>
        <xdr:cNvPr id="427" name="楕円 426"/>
        <xdr:cNvSpPr/>
      </xdr:nvSpPr>
      <xdr:spPr>
        <a:xfrm>
          <a:off x="7810500" y="13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121525</xdr:rowOff>
    </xdr:from>
    <xdr:ext cx="534377" cy="259045"/>
    <xdr:sp macro="" textlink="">
      <xdr:nvSpPr>
        <xdr:cNvPr id="428" name="テキスト ボックス 427"/>
        <xdr:cNvSpPr txBox="1"/>
      </xdr:nvSpPr>
      <xdr:spPr>
        <a:xfrm>
          <a:off x="7594111" y="13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49096</xdr:rowOff>
    </xdr:from>
    <xdr:to>
      <xdr:col>36</xdr:col>
      <xdr:colOff>165100</xdr:colOff>
      <xdr:row>78</xdr:row>
      <xdr:rowOff>150696</xdr:rowOff>
    </xdr:to>
    <xdr:sp macro="" textlink="">
      <xdr:nvSpPr>
        <xdr:cNvPr id="429" name="楕円 428"/>
        <xdr:cNvSpPr/>
      </xdr:nvSpPr>
      <xdr:spPr>
        <a:xfrm>
          <a:off x="69215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167223</xdr:rowOff>
    </xdr:from>
    <xdr:ext cx="534377" cy="259045"/>
    <xdr:sp macro="" textlink="">
      <xdr:nvSpPr>
        <xdr:cNvPr id="430" name="テキスト ボックス 429"/>
        <xdr:cNvSpPr txBox="1"/>
      </xdr:nvSpPr>
      <xdr:spPr>
        <a:xfrm>
          <a:off x="6705111" y="131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132643</xdr:rowOff>
    </xdr:from>
    <xdr:to>
      <xdr:col>55</xdr:col>
      <xdr:colOff>0</xdr:colOff>
      <xdr:row>98</xdr:row>
      <xdr:rowOff>152896</xdr:rowOff>
    </xdr:to>
    <xdr:cxnSp macro="">
      <xdr:nvCxnSpPr>
        <xdr:cNvPr id="461" name="直線コネクタ 460"/>
        <xdr:cNvCxnSpPr/>
      </xdr:nvCxnSpPr>
      <xdr:spPr>
        <a:xfrm>
          <a:off x="9639300" y="16934743"/>
          <a:ext cx="838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93689</xdr:rowOff>
    </xdr:from>
    <xdr:to>
      <xdr:col>50</xdr:col>
      <xdr:colOff>114300</xdr:colOff>
      <xdr:row>98</xdr:row>
      <xdr:rowOff>132643</xdr:rowOff>
    </xdr:to>
    <xdr:cxnSp macro="">
      <xdr:nvCxnSpPr>
        <xdr:cNvPr id="464" name="直線コネクタ 463"/>
        <xdr:cNvCxnSpPr/>
      </xdr:nvCxnSpPr>
      <xdr:spPr>
        <a:xfrm>
          <a:off x="8750300" y="16895789"/>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73926</xdr:rowOff>
    </xdr:from>
    <xdr:to>
      <xdr:col>45</xdr:col>
      <xdr:colOff>177800</xdr:colOff>
      <xdr:row>98</xdr:row>
      <xdr:rowOff>93689</xdr:rowOff>
    </xdr:to>
    <xdr:cxnSp macro="">
      <xdr:nvCxnSpPr>
        <xdr:cNvPr id="467" name="直線コネクタ 466"/>
        <xdr:cNvCxnSpPr/>
      </xdr:nvCxnSpPr>
      <xdr:spPr>
        <a:xfrm>
          <a:off x="7861300" y="16876026"/>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73926</xdr:rowOff>
    </xdr:from>
    <xdr:to>
      <xdr:col>41</xdr:col>
      <xdr:colOff>50800</xdr:colOff>
      <xdr:row>98</xdr:row>
      <xdr:rowOff>135660</xdr:rowOff>
    </xdr:to>
    <xdr:cxnSp macro="">
      <xdr:nvCxnSpPr>
        <xdr:cNvPr id="470" name="直線コネクタ 469"/>
        <xdr:cNvCxnSpPr/>
      </xdr:nvCxnSpPr>
      <xdr:spPr>
        <a:xfrm flipV="1">
          <a:off x="6972300" y="16876026"/>
          <a:ext cx="889000" cy="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102096</xdr:rowOff>
    </xdr:from>
    <xdr:to>
      <xdr:col>55</xdr:col>
      <xdr:colOff>50800</xdr:colOff>
      <xdr:row>99</xdr:row>
      <xdr:rowOff>32246</xdr:rowOff>
    </xdr:to>
    <xdr:sp macro="" textlink="">
      <xdr:nvSpPr>
        <xdr:cNvPr id="480" name="楕円 479"/>
        <xdr:cNvSpPr/>
      </xdr:nvSpPr>
      <xdr:spPr>
        <a:xfrm>
          <a:off x="10426700" y="169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81843</xdr:rowOff>
    </xdr:from>
    <xdr:to>
      <xdr:col>50</xdr:col>
      <xdr:colOff>165100</xdr:colOff>
      <xdr:row>99</xdr:row>
      <xdr:rowOff>11993</xdr:rowOff>
    </xdr:to>
    <xdr:sp macro="" textlink="">
      <xdr:nvSpPr>
        <xdr:cNvPr id="482" name="楕円 481"/>
        <xdr:cNvSpPr/>
      </xdr:nvSpPr>
      <xdr:spPr>
        <a:xfrm>
          <a:off x="9588500" y="168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3120</xdr:rowOff>
    </xdr:from>
    <xdr:ext cx="599010" cy="259045"/>
    <xdr:sp macro="" textlink="">
      <xdr:nvSpPr>
        <xdr:cNvPr id="483" name="テキスト ボックス 482"/>
        <xdr:cNvSpPr txBox="1"/>
      </xdr:nvSpPr>
      <xdr:spPr>
        <a:xfrm>
          <a:off x="9339795" y="169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42889</xdr:rowOff>
    </xdr:from>
    <xdr:to>
      <xdr:col>46</xdr:col>
      <xdr:colOff>38100</xdr:colOff>
      <xdr:row>98</xdr:row>
      <xdr:rowOff>144489</xdr:rowOff>
    </xdr:to>
    <xdr:sp macro="" textlink="">
      <xdr:nvSpPr>
        <xdr:cNvPr id="484" name="楕円 483"/>
        <xdr:cNvSpPr/>
      </xdr:nvSpPr>
      <xdr:spPr>
        <a:xfrm>
          <a:off x="8699500" y="168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161016</xdr:rowOff>
    </xdr:from>
    <xdr:ext cx="599010" cy="259045"/>
    <xdr:sp macro="" textlink="">
      <xdr:nvSpPr>
        <xdr:cNvPr id="485" name="テキスト ボックス 484"/>
        <xdr:cNvSpPr txBox="1"/>
      </xdr:nvSpPr>
      <xdr:spPr>
        <a:xfrm>
          <a:off x="8450795" y="166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23126</xdr:rowOff>
    </xdr:from>
    <xdr:to>
      <xdr:col>41</xdr:col>
      <xdr:colOff>101600</xdr:colOff>
      <xdr:row>98</xdr:row>
      <xdr:rowOff>124726</xdr:rowOff>
    </xdr:to>
    <xdr:sp macro="" textlink="">
      <xdr:nvSpPr>
        <xdr:cNvPr id="486" name="楕円 485"/>
        <xdr:cNvSpPr/>
      </xdr:nvSpPr>
      <xdr:spPr>
        <a:xfrm>
          <a:off x="7810500" y="16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141253</xdr:rowOff>
    </xdr:from>
    <xdr:ext cx="599010" cy="259045"/>
    <xdr:sp macro="" textlink="">
      <xdr:nvSpPr>
        <xdr:cNvPr id="487" name="テキスト ボックス 486"/>
        <xdr:cNvSpPr txBox="1"/>
      </xdr:nvSpPr>
      <xdr:spPr>
        <a:xfrm>
          <a:off x="7561795" y="166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84860</xdr:rowOff>
    </xdr:from>
    <xdr:to>
      <xdr:col>36</xdr:col>
      <xdr:colOff>165100</xdr:colOff>
      <xdr:row>99</xdr:row>
      <xdr:rowOff>15010</xdr:rowOff>
    </xdr:to>
    <xdr:sp macro="" textlink="">
      <xdr:nvSpPr>
        <xdr:cNvPr id="488" name="楕円 487"/>
        <xdr:cNvSpPr/>
      </xdr:nvSpPr>
      <xdr:spPr>
        <a:xfrm>
          <a:off x="6921500" y="168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6137</xdr:rowOff>
    </xdr:from>
    <xdr:ext cx="599010" cy="259045"/>
    <xdr:sp macro="" textlink="">
      <xdr:nvSpPr>
        <xdr:cNvPr id="489" name="テキスト ボックス 488"/>
        <xdr:cNvSpPr txBox="1"/>
      </xdr:nvSpPr>
      <xdr:spPr>
        <a:xfrm>
          <a:off x="6672795" y="169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29804</xdr:rowOff>
    </xdr:from>
    <xdr:to>
      <xdr:col>85</xdr:col>
      <xdr:colOff>127000</xdr:colOff>
      <xdr:row>37</xdr:row>
      <xdr:rowOff>74446</xdr:rowOff>
    </xdr:to>
    <xdr:cxnSp macro="">
      <xdr:nvCxnSpPr>
        <xdr:cNvPr id="518" name="直線コネクタ 517"/>
        <xdr:cNvCxnSpPr/>
      </xdr:nvCxnSpPr>
      <xdr:spPr>
        <a:xfrm flipV="1">
          <a:off x="15481300" y="6373454"/>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74446</xdr:rowOff>
    </xdr:from>
    <xdr:to>
      <xdr:col>81</xdr:col>
      <xdr:colOff>50800</xdr:colOff>
      <xdr:row>37</xdr:row>
      <xdr:rowOff>125946</xdr:rowOff>
    </xdr:to>
    <xdr:cxnSp macro="">
      <xdr:nvCxnSpPr>
        <xdr:cNvPr id="521" name="直線コネクタ 520"/>
        <xdr:cNvCxnSpPr/>
      </xdr:nvCxnSpPr>
      <xdr:spPr>
        <a:xfrm flipV="1">
          <a:off x="14592300" y="6418096"/>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109651</xdr:rowOff>
    </xdr:from>
    <xdr:to>
      <xdr:col>76</xdr:col>
      <xdr:colOff>114300</xdr:colOff>
      <xdr:row>37</xdr:row>
      <xdr:rowOff>125946</xdr:rowOff>
    </xdr:to>
    <xdr:cxnSp macro="">
      <xdr:nvCxnSpPr>
        <xdr:cNvPr id="524" name="直線コネクタ 523"/>
        <xdr:cNvCxnSpPr/>
      </xdr:nvCxnSpPr>
      <xdr:spPr>
        <a:xfrm>
          <a:off x="13703300" y="6453301"/>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92624</xdr:rowOff>
    </xdr:from>
    <xdr:to>
      <xdr:col>71</xdr:col>
      <xdr:colOff>177800</xdr:colOff>
      <xdr:row>37</xdr:row>
      <xdr:rowOff>109651</xdr:rowOff>
    </xdr:to>
    <xdr:cxnSp macro="">
      <xdr:nvCxnSpPr>
        <xdr:cNvPr id="527" name="直線コネクタ 526"/>
        <xdr:cNvCxnSpPr/>
      </xdr:nvCxnSpPr>
      <xdr:spPr>
        <a:xfrm>
          <a:off x="12814300" y="6436274"/>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150454</xdr:rowOff>
    </xdr:from>
    <xdr:to>
      <xdr:col>85</xdr:col>
      <xdr:colOff>177800</xdr:colOff>
      <xdr:row>37</xdr:row>
      <xdr:rowOff>80604</xdr:rowOff>
    </xdr:to>
    <xdr:sp macro="" textlink="">
      <xdr:nvSpPr>
        <xdr:cNvPr id="537" name="楕円 536"/>
        <xdr:cNvSpPr/>
      </xdr:nvSpPr>
      <xdr:spPr>
        <a:xfrm>
          <a:off x="16268700" y="63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1881</xdr:rowOff>
    </xdr:from>
    <xdr:ext cx="534377" cy="259045"/>
    <xdr:sp macro="" textlink="">
      <xdr:nvSpPr>
        <xdr:cNvPr id="538" name="消防費該当値テキスト"/>
        <xdr:cNvSpPr txBox="1"/>
      </xdr:nvSpPr>
      <xdr:spPr>
        <a:xfrm>
          <a:off x="16370300" y="61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23646</xdr:rowOff>
    </xdr:from>
    <xdr:to>
      <xdr:col>81</xdr:col>
      <xdr:colOff>101600</xdr:colOff>
      <xdr:row>37</xdr:row>
      <xdr:rowOff>125246</xdr:rowOff>
    </xdr:to>
    <xdr:sp macro="" textlink="">
      <xdr:nvSpPr>
        <xdr:cNvPr id="539" name="楕円 538"/>
        <xdr:cNvSpPr/>
      </xdr:nvSpPr>
      <xdr:spPr>
        <a:xfrm>
          <a:off x="15430500" y="63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141773</xdr:rowOff>
    </xdr:from>
    <xdr:ext cx="534377" cy="259045"/>
    <xdr:sp macro="" textlink="">
      <xdr:nvSpPr>
        <xdr:cNvPr id="540" name="テキスト ボックス 539"/>
        <xdr:cNvSpPr txBox="1"/>
      </xdr:nvSpPr>
      <xdr:spPr>
        <a:xfrm>
          <a:off x="15214111" y="61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41" name="楕円 540"/>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21823</xdr:rowOff>
    </xdr:from>
    <xdr:ext cx="534377" cy="259045"/>
    <xdr:sp macro="" textlink="">
      <xdr:nvSpPr>
        <xdr:cNvPr id="542" name="テキスト ボックス 541"/>
        <xdr:cNvSpPr txBox="1"/>
      </xdr:nvSpPr>
      <xdr:spPr>
        <a:xfrm>
          <a:off x="14325111" y="61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58851</xdr:rowOff>
    </xdr:from>
    <xdr:to>
      <xdr:col>72</xdr:col>
      <xdr:colOff>38100</xdr:colOff>
      <xdr:row>37</xdr:row>
      <xdr:rowOff>160451</xdr:rowOff>
    </xdr:to>
    <xdr:sp macro="" textlink="">
      <xdr:nvSpPr>
        <xdr:cNvPr id="543" name="楕円 542"/>
        <xdr:cNvSpPr/>
      </xdr:nvSpPr>
      <xdr:spPr>
        <a:xfrm>
          <a:off x="13652500" y="64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5528</xdr:rowOff>
    </xdr:from>
    <xdr:ext cx="534377" cy="259045"/>
    <xdr:sp macro="" textlink="">
      <xdr:nvSpPr>
        <xdr:cNvPr id="544" name="テキスト ボックス 543"/>
        <xdr:cNvSpPr txBox="1"/>
      </xdr:nvSpPr>
      <xdr:spPr>
        <a:xfrm>
          <a:off x="13436111" y="61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41824</xdr:rowOff>
    </xdr:from>
    <xdr:to>
      <xdr:col>67</xdr:col>
      <xdr:colOff>101600</xdr:colOff>
      <xdr:row>37</xdr:row>
      <xdr:rowOff>143424</xdr:rowOff>
    </xdr:to>
    <xdr:sp macro="" textlink="">
      <xdr:nvSpPr>
        <xdr:cNvPr id="545" name="楕円 544"/>
        <xdr:cNvSpPr/>
      </xdr:nvSpPr>
      <xdr:spPr>
        <a:xfrm>
          <a:off x="12763500" y="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159951</xdr:rowOff>
    </xdr:from>
    <xdr:ext cx="534377" cy="259045"/>
    <xdr:sp macro="" textlink="">
      <xdr:nvSpPr>
        <xdr:cNvPr id="546" name="テキスト ボックス 545"/>
        <xdr:cNvSpPr txBox="1"/>
      </xdr:nvSpPr>
      <xdr:spPr>
        <a:xfrm>
          <a:off x="12547111" y="616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74233</xdr:rowOff>
    </xdr:from>
    <xdr:to>
      <xdr:col>85</xdr:col>
      <xdr:colOff>127000</xdr:colOff>
      <xdr:row>58</xdr:row>
      <xdr:rowOff>82289</xdr:rowOff>
    </xdr:to>
    <xdr:cxnSp macro="">
      <xdr:nvCxnSpPr>
        <xdr:cNvPr id="575" name="直線コネクタ 574"/>
        <xdr:cNvCxnSpPr/>
      </xdr:nvCxnSpPr>
      <xdr:spPr>
        <a:xfrm>
          <a:off x="15481300" y="10018333"/>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72920</xdr:rowOff>
    </xdr:from>
    <xdr:to>
      <xdr:col>81</xdr:col>
      <xdr:colOff>50800</xdr:colOff>
      <xdr:row>58</xdr:row>
      <xdr:rowOff>74233</xdr:rowOff>
    </xdr:to>
    <xdr:cxnSp macro="">
      <xdr:nvCxnSpPr>
        <xdr:cNvPr id="578" name="直線コネクタ 577"/>
        <xdr:cNvCxnSpPr/>
      </xdr:nvCxnSpPr>
      <xdr:spPr>
        <a:xfrm>
          <a:off x="14592300" y="10017020"/>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72920</xdr:rowOff>
    </xdr:from>
    <xdr:to>
      <xdr:col>76</xdr:col>
      <xdr:colOff>114300</xdr:colOff>
      <xdr:row>58</xdr:row>
      <xdr:rowOff>90623</xdr:rowOff>
    </xdr:to>
    <xdr:cxnSp macro="">
      <xdr:nvCxnSpPr>
        <xdr:cNvPr id="581" name="直線コネクタ 580"/>
        <xdr:cNvCxnSpPr/>
      </xdr:nvCxnSpPr>
      <xdr:spPr>
        <a:xfrm flipV="1">
          <a:off x="13703300" y="1001702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75401</xdr:rowOff>
    </xdr:from>
    <xdr:to>
      <xdr:col>71</xdr:col>
      <xdr:colOff>177800</xdr:colOff>
      <xdr:row>58</xdr:row>
      <xdr:rowOff>90623</xdr:rowOff>
    </xdr:to>
    <xdr:cxnSp macro="">
      <xdr:nvCxnSpPr>
        <xdr:cNvPr id="584" name="直線コネクタ 583"/>
        <xdr:cNvCxnSpPr/>
      </xdr:nvCxnSpPr>
      <xdr:spPr>
        <a:xfrm>
          <a:off x="12814300" y="10019501"/>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31489</xdr:rowOff>
    </xdr:from>
    <xdr:to>
      <xdr:col>85</xdr:col>
      <xdr:colOff>177800</xdr:colOff>
      <xdr:row>58</xdr:row>
      <xdr:rowOff>133089</xdr:rowOff>
    </xdr:to>
    <xdr:sp macro="" textlink="">
      <xdr:nvSpPr>
        <xdr:cNvPr id="594" name="楕円 593"/>
        <xdr:cNvSpPr/>
      </xdr:nvSpPr>
      <xdr:spPr>
        <a:xfrm>
          <a:off x="16268700" y="99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117866</xdr:rowOff>
    </xdr:from>
    <xdr:ext cx="534377" cy="259045"/>
    <xdr:sp macro="" textlink="">
      <xdr:nvSpPr>
        <xdr:cNvPr id="595" name="教育費該当値テキスト"/>
        <xdr:cNvSpPr txBox="1"/>
      </xdr:nvSpPr>
      <xdr:spPr>
        <a:xfrm>
          <a:off x="16370300" y="989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23433</xdr:rowOff>
    </xdr:from>
    <xdr:to>
      <xdr:col>81</xdr:col>
      <xdr:colOff>101600</xdr:colOff>
      <xdr:row>58</xdr:row>
      <xdr:rowOff>125033</xdr:rowOff>
    </xdr:to>
    <xdr:sp macro="" textlink="">
      <xdr:nvSpPr>
        <xdr:cNvPr id="596" name="楕円 595"/>
        <xdr:cNvSpPr/>
      </xdr:nvSpPr>
      <xdr:spPr>
        <a:xfrm>
          <a:off x="15430500" y="99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116160</xdr:rowOff>
    </xdr:from>
    <xdr:ext cx="534377" cy="259045"/>
    <xdr:sp macro="" textlink="">
      <xdr:nvSpPr>
        <xdr:cNvPr id="597" name="テキスト ボックス 596"/>
        <xdr:cNvSpPr txBox="1"/>
      </xdr:nvSpPr>
      <xdr:spPr>
        <a:xfrm>
          <a:off x="15214111" y="100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22120</xdr:rowOff>
    </xdr:from>
    <xdr:to>
      <xdr:col>76</xdr:col>
      <xdr:colOff>165100</xdr:colOff>
      <xdr:row>58</xdr:row>
      <xdr:rowOff>123720</xdr:rowOff>
    </xdr:to>
    <xdr:sp macro="" textlink="">
      <xdr:nvSpPr>
        <xdr:cNvPr id="598" name="楕円 597"/>
        <xdr:cNvSpPr/>
      </xdr:nvSpPr>
      <xdr:spPr>
        <a:xfrm>
          <a:off x="14541500" y="99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114847</xdr:rowOff>
    </xdr:from>
    <xdr:ext cx="534377" cy="259045"/>
    <xdr:sp macro="" textlink="">
      <xdr:nvSpPr>
        <xdr:cNvPr id="599" name="テキスト ボックス 598"/>
        <xdr:cNvSpPr txBox="1"/>
      </xdr:nvSpPr>
      <xdr:spPr>
        <a:xfrm>
          <a:off x="14325111" y="100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39823</xdr:rowOff>
    </xdr:from>
    <xdr:to>
      <xdr:col>72</xdr:col>
      <xdr:colOff>38100</xdr:colOff>
      <xdr:row>58</xdr:row>
      <xdr:rowOff>141423</xdr:rowOff>
    </xdr:to>
    <xdr:sp macro="" textlink="">
      <xdr:nvSpPr>
        <xdr:cNvPr id="600" name="楕円 599"/>
        <xdr:cNvSpPr/>
      </xdr:nvSpPr>
      <xdr:spPr>
        <a:xfrm>
          <a:off x="13652500" y="99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132550</xdr:rowOff>
    </xdr:from>
    <xdr:ext cx="534377" cy="259045"/>
    <xdr:sp macro="" textlink="">
      <xdr:nvSpPr>
        <xdr:cNvPr id="601" name="テキスト ボックス 600"/>
        <xdr:cNvSpPr txBox="1"/>
      </xdr:nvSpPr>
      <xdr:spPr>
        <a:xfrm>
          <a:off x="13436111" y="100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24601</xdr:rowOff>
    </xdr:from>
    <xdr:to>
      <xdr:col>67</xdr:col>
      <xdr:colOff>101600</xdr:colOff>
      <xdr:row>58</xdr:row>
      <xdr:rowOff>126201</xdr:rowOff>
    </xdr:to>
    <xdr:sp macro="" textlink="">
      <xdr:nvSpPr>
        <xdr:cNvPr id="602" name="楕円 601"/>
        <xdr:cNvSpPr/>
      </xdr:nvSpPr>
      <xdr:spPr>
        <a:xfrm>
          <a:off x="12763500" y="99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117328</xdr:rowOff>
    </xdr:from>
    <xdr:ext cx="534377" cy="259045"/>
    <xdr:sp macro="" textlink="">
      <xdr:nvSpPr>
        <xdr:cNvPr id="603" name="テキスト ボックス 602"/>
        <xdr:cNvSpPr txBox="1"/>
      </xdr:nvSpPr>
      <xdr:spPr>
        <a:xfrm>
          <a:off x="12547111" y="100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46315</xdr:rowOff>
    </xdr:from>
    <xdr:to>
      <xdr:col>85</xdr:col>
      <xdr:colOff>127000</xdr:colOff>
      <xdr:row>79</xdr:row>
      <xdr:rowOff>72648</xdr:rowOff>
    </xdr:to>
    <xdr:cxnSp macro="">
      <xdr:nvCxnSpPr>
        <xdr:cNvPr id="634" name="直線コネクタ 633"/>
        <xdr:cNvCxnSpPr/>
      </xdr:nvCxnSpPr>
      <xdr:spPr>
        <a:xfrm>
          <a:off x="15481300" y="13590865"/>
          <a:ext cx="8382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14078</xdr:rowOff>
    </xdr:from>
    <xdr:to>
      <xdr:col>81</xdr:col>
      <xdr:colOff>50800</xdr:colOff>
      <xdr:row>79</xdr:row>
      <xdr:rowOff>46315</xdr:rowOff>
    </xdr:to>
    <xdr:cxnSp macro="">
      <xdr:nvCxnSpPr>
        <xdr:cNvPr id="637" name="直線コネクタ 636"/>
        <xdr:cNvCxnSpPr/>
      </xdr:nvCxnSpPr>
      <xdr:spPr>
        <a:xfrm>
          <a:off x="14592300" y="13558628"/>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133663</xdr:rowOff>
    </xdr:from>
    <xdr:to>
      <xdr:col>76</xdr:col>
      <xdr:colOff>114300</xdr:colOff>
      <xdr:row>79</xdr:row>
      <xdr:rowOff>14078</xdr:rowOff>
    </xdr:to>
    <xdr:cxnSp macro="">
      <xdr:nvCxnSpPr>
        <xdr:cNvPr id="640" name="直線コネクタ 639"/>
        <xdr:cNvCxnSpPr/>
      </xdr:nvCxnSpPr>
      <xdr:spPr>
        <a:xfrm>
          <a:off x="13703300" y="13506763"/>
          <a:ext cx="8890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133663</xdr:rowOff>
    </xdr:from>
    <xdr:to>
      <xdr:col>71</xdr:col>
      <xdr:colOff>177800</xdr:colOff>
      <xdr:row>79</xdr:row>
      <xdr:rowOff>38832</xdr:rowOff>
    </xdr:to>
    <xdr:cxnSp macro="">
      <xdr:nvCxnSpPr>
        <xdr:cNvPr id="643" name="直線コネクタ 642"/>
        <xdr:cNvCxnSpPr/>
      </xdr:nvCxnSpPr>
      <xdr:spPr>
        <a:xfrm flipV="1">
          <a:off x="12814300" y="13506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21848</xdr:rowOff>
    </xdr:from>
    <xdr:to>
      <xdr:col>85</xdr:col>
      <xdr:colOff>177800</xdr:colOff>
      <xdr:row>79</xdr:row>
      <xdr:rowOff>123448</xdr:rowOff>
    </xdr:to>
    <xdr:sp macro="" textlink="">
      <xdr:nvSpPr>
        <xdr:cNvPr id="653" name="楕円 652"/>
        <xdr:cNvSpPr/>
      </xdr:nvSpPr>
      <xdr:spPr>
        <a:xfrm>
          <a:off x="16268700" y="135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152675</xdr:rowOff>
    </xdr:from>
    <xdr:ext cx="534377" cy="259045"/>
    <xdr:sp macro="" textlink="">
      <xdr:nvSpPr>
        <xdr:cNvPr id="654" name="災害復旧費該当値テキスト"/>
        <xdr:cNvSpPr txBox="1"/>
      </xdr:nvSpPr>
      <xdr:spPr>
        <a:xfrm>
          <a:off x="16370300" y="13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166965</xdr:rowOff>
    </xdr:from>
    <xdr:to>
      <xdr:col>81</xdr:col>
      <xdr:colOff>101600</xdr:colOff>
      <xdr:row>79</xdr:row>
      <xdr:rowOff>97115</xdr:rowOff>
    </xdr:to>
    <xdr:sp macro="" textlink="">
      <xdr:nvSpPr>
        <xdr:cNvPr id="655" name="楕円 654"/>
        <xdr:cNvSpPr/>
      </xdr:nvSpPr>
      <xdr:spPr>
        <a:xfrm>
          <a:off x="15430500" y="135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113642</xdr:rowOff>
    </xdr:from>
    <xdr:ext cx="534377" cy="259045"/>
    <xdr:sp macro="" textlink="">
      <xdr:nvSpPr>
        <xdr:cNvPr id="656" name="テキスト ボックス 655"/>
        <xdr:cNvSpPr txBox="1"/>
      </xdr:nvSpPr>
      <xdr:spPr>
        <a:xfrm>
          <a:off x="15214111" y="133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134728</xdr:rowOff>
    </xdr:from>
    <xdr:to>
      <xdr:col>76</xdr:col>
      <xdr:colOff>165100</xdr:colOff>
      <xdr:row>79</xdr:row>
      <xdr:rowOff>64878</xdr:rowOff>
    </xdr:to>
    <xdr:sp macro="" textlink="">
      <xdr:nvSpPr>
        <xdr:cNvPr id="657" name="楕円 656"/>
        <xdr:cNvSpPr/>
      </xdr:nvSpPr>
      <xdr:spPr>
        <a:xfrm>
          <a:off x="14541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81405</xdr:rowOff>
    </xdr:from>
    <xdr:ext cx="534377" cy="259045"/>
    <xdr:sp macro="" textlink="">
      <xdr:nvSpPr>
        <xdr:cNvPr id="658" name="テキスト ボックス 657"/>
        <xdr:cNvSpPr txBox="1"/>
      </xdr:nvSpPr>
      <xdr:spPr>
        <a:xfrm>
          <a:off x="14325111" y="132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82863</xdr:rowOff>
    </xdr:from>
    <xdr:to>
      <xdr:col>72</xdr:col>
      <xdr:colOff>38100</xdr:colOff>
      <xdr:row>79</xdr:row>
      <xdr:rowOff>13013</xdr:rowOff>
    </xdr:to>
    <xdr:sp macro="" textlink="">
      <xdr:nvSpPr>
        <xdr:cNvPr id="659" name="楕円 658"/>
        <xdr:cNvSpPr/>
      </xdr:nvSpPr>
      <xdr:spPr>
        <a:xfrm>
          <a:off x="136525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29540</xdr:rowOff>
    </xdr:from>
    <xdr:ext cx="534377" cy="259045"/>
    <xdr:sp macro="" textlink="">
      <xdr:nvSpPr>
        <xdr:cNvPr id="660" name="テキスト ボックス 659"/>
        <xdr:cNvSpPr txBox="1"/>
      </xdr:nvSpPr>
      <xdr:spPr>
        <a:xfrm>
          <a:off x="13436111" y="13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159482</xdr:rowOff>
    </xdr:from>
    <xdr:to>
      <xdr:col>67</xdr:col>
      <xdr:colOff>101600</xdr:colOff>
      <xdr:row>79</xdr:row>
      <xdr:rowOff>89632</xdr:rowOff>
    </xdr:to>
    <xdr:sp macro="" textlink="">
      <xdr:nvSpPr>
        <xdr:cNvPr id="661" name="楕円 660"/>
        <xdr:cNvSpPr/>
      </xdr:nvSpPr>
      <xdr:spPr>
        <a:xfrm>
          <a:off x="12763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106159</xdr:rowOff>
    </xdr:from>
    <xdr:ext cx="534377" cy="259045"/>
    <xdr:sp macro="" textlink="">
      <xdr:nvSpPr>
        <xdr:cNvPr id="662" name="テキスト ボックス 661"/>
        <xdr:cNvSpPr txBox="1"/>
      </xdr:nvSpPr>
      <xdr:spPr>
        <a:xfrm>
          <a:off x="12547111" y="133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155342</xdr:rowOff>
    </xdr:from>
    <xdr:to>
      <xdr:col>85</xdr:col>
      <xdr:colOff>127000</xdr:colOff>
      <xdr:row>97</xdr:row>
      <xdr:rowOff>167720</xdr:rowOff>
    </xdr:to>
    <xdr:cxnSp macro="">
      <xdr:nvCxnSpPr>
        <xdr:cNvPr id="691" name="直線コネクタ 690"/>
        <xdr:cNvCxnSpPr/>
      </xdr:nvCxnSpPr>
      <xdr:spPr>
        <a:xfrm>
          <a:off x="15481300" y="16785992"/>
          <a:ext cx="8382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152445</xdr:rowOff>
    </xdr:from>
    <xdr:to>
      <xdr:col>81</xdr:col>
      <xdr:colOff>50800</xdr:colOff>
      <xdr:row>97</xdr:row>
      <xdr:rowOff>155342</xdr:rowOff>
    </xdr:to>
    <xdr:cxnSp macro="">
      <xdr:nvCxnSpPr>
        <xdr:cNvPr id="694" name="直線コネクタ 693"/>
        <xdr:cNvCxnSpPr/>
      </xdr:nvCxnSpPr>
      <xdr:spPr>
        <a:xfrm>
          <a:off x="14592300" y="16783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148893</xdr:rowOff>
    </xdr:from>
    <xdr:to>
      <xdr:col>76</xdr:col>
      <xdr:colOff>114300</xdr:colOff>
      <xdr:row>97</xdr:row>
      <xdr:rowOff>152445</xdr:rowOff>
    </xdr:to>
    <xdr:cxnSp macro="">
      <xdr:nvCxnSpPr>
        <xdr:cNvPr id="697" name="直線コネクタ 696"/>
        <xdr:cNvCxnSpPr/>
      </xdr:nvCxnSpPr>
      <xdr:spPr>
        <a:xfrm>
          <a:off x="13703300" y="16779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127147</xdr:rowOff>
    </xdr:from>
    <xdr:to>
      <xdr:col>71</xdr:col>
      <xdr:colOff>177800</xdr:colOff>
      <xdr:row>97</xdr:row>
      <xdr:rowOff>148893</xdr:rowOff>
    </xdr:to>
    <xdr:cxnSp macro="">
      <xdr:nvCxnSpPr>
        <xdr:cNvPr id="700" name="直線コネクタ 699"/>
        <xdr:cNvCxnSpPr/>
      </xdr:nvCxnSpPr>
      <xdr:spPr>
        <a:xfrm>
          <a:off x="12814300" y="16757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116920</xdr:rowOff>
    </xdr:from>
    <xdr:to>
      <xdr:col>85</xdr:col>
      <xdr:colOff>177800</xdr:colOff>
      <xdr:row>98</xdr:row>
      <xdr:rowOff>47070</xdr:rowOff>
    </xdr:to>
    <xdr:sp macro="" textlink="">
      <xdr:nvSpPr>
        <xdr:cNvPr id="710" name="楕円 709"/>
        <xdr:cNvSpPr/>
      </xdr:nvSpPr>
      <xdr:spPr>
        <a:xfrm>
          <a:off x="162687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95347</xdr:rowOff>
    </xdr:from>
    <xdr:ext cx="599010" cy="259045"/>
    <xdr:sp macro="" textlink="">
      <xdr:nvSpPr>
        <xdr:cNvPr id="711" name="公債費該当値テキスト"/>
        <xdr:cNvSpPr txBox="1"/>
      </xdr:nvSpPr>
      <xdr:spPr>
        <a:xfrm>
          <a:off x="16370300" y="1672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104542</xdr:rowOff>
    </xdr:from>
    <xdr:to>
      <xdr:col>81</xdr:col>
      <xdr:colOff>101600</xdr:colOff>
      <xdr:row>98</xdr:row>
      <xdr:rowOff>34692</xdr:rowOff>
    </xdr:to>
    <xdr:sp macro="" textlink="">
      <xdr:nvSpPr>
        <xdr:cNvPr id="712" name="楕円 711"/>
        <xdr:cNvSpPr/>
      </xdr:nvSpPr>
      <xdr:spPr>
        <a:xfrm>
          <a:off x="15430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25819</xdr:rowOff>
    </xdr:from>
    <xdr:ext cx="599010" cy="259045"/>
    <xdr:sp macro="" textlink="">
      <xdr:nvSpPr>
        <xdr:cNvPr id="713" name="テキスト ボックス 712"/>
        <xdr:cNvSpPr txBox="1"/>
      </xdr:nvSpPr>
      <xdr:spPr>
        <a:xfrm>
          <a:off x="15181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101645</xdr:rowOff>
    </xdr:from>
    <xdr:to>
      <xdr:col>76</xdr:col>
      <xdr:colOff>165100</xdr:colOff>
      <xdr:row>98</xdr:row>
      <xdr:rowOff>31795</xdr:rowOff>
    </xdr:to>
    <xdr:sp macro="" textlink="">
      <xdr:nvSpPr>
        <xdr:cNvPr id="714" name="楕円 713"/>
        <xdr:cNvSpPr/>
      </xdr:nvSpPr>
      <xdr:spPr>
        <a:xfrm>
          <a:off x="145415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48322</xdr:rowOff>
    </xdr:from>
    <xdr:ext cx="599010" cy="259045"/>
    <xdr:sp macro="" textlink="">
      <xdr:nvSpPr>
        <xdr:cNvPr id="715" name="テキスト ボックス 714"/>
        <xdr:cNvSpPr txBox="1"/>
      </xdr:nvSpPr>
      <xdr:spPr>
        <a:xfrm>
          <a:off x="14292795" y="1650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98093</xdr:rowOff>
    </xdr:from>
    <xdr:to>
      <xdr:col>72</xdr:col>
      <xdr:colOff>38100</xdr:colOff>
      <xdr:row>98</xdr:row>
      <xdr:rowOff>28243</xdr:rowOff>
    </xdr:to>
    <xdr:sp macro="" textlink="">
      <xdr:nvSpPr>
        <xdr:cNvPr id="716" name="楕円 715"/>
        <xdr:cNvSpPr/>
      </xdr:nvSpPr>
      <xdr:spPr>
        <a:xfrm>
          <a:off x="13652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19370</xdr:rowOff>
    </xdr:from>
    <xdr:ext cx="599010" cy="259045"/>
    <xdr:sp macro="" textlink="">
      <xdr:nvSpPr>
        <xdr:cNvPr id="717" name="テキスト ボックス 716"/>
        <xdr:cNvSpPr txBox="1"/>
      </xdr:nvSpPr>
      <xdr:spPr>
        <a:xfrm>
          <a:off x="13403795" y="16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76347</xdr:rowOff>
    </xdr:from>
    <xdr:to>
      <xdr:col>67</xdr:col>
      <xdr:colOff>101600</xdr:colOff>
      <xdr:row>98</xdr:row>
      <xdr:rowOff>6497</xdr:rowOff>
    </xdr:to>
    <xdr:sp macro="" textlink="">
      <xdr:nvSpPr>
        <xdr:cNvPr id="718" name="楕円 717"/>
        <xdr:cNvSpPr/>
      </xdr:nvSpPr>
      <xdr:spPr>
        <a:xfrm>
          <a:off x="12763500" y="167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169074</xdr:rowOff>
    </xdr:from>
    <xdr:ext cx="599010" cy="259045"/>
    <xdr:sp macro="" textlink="">
      <xdr:nvSpPr>
        <xdr:cNvPr id="719" name="テキスト ボックス 718"/>
        <xdr:cNvSpPr txBox="1"/>
      </xdr:nvSpPr>
      <xdr:spPr>
        <a:xfrm>
          <a:off x="12514795" y="167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39,926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円上回っている。商工費決算額の内、中小企業振興資金預託金、及び世界遺産である高野山のための観光費が平均より高い水準となる主な要因である。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107,877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年度まで行った電線類の地下埋設工事が終了し、新規事業を抑制し平成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年度は救助工作車及び高規格救急自動車の更新を行ったため大幅な増額となった。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財政調整基金の現在高は１，２０１，９２６千円となっており、前年度末より減額となった。（前年度比－４８，０４８千円）。地方税及び地方交付税の減額による財源不足を補ったことが要因である。</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平成２９年度実質収支は１０６，１６２千円となっており、実質単年度収支は－５５，４０３千円となった。</a:t>
          </a:r>
        </a:p>
        <a:p>
          <a:r>
            <a:rPr kumimoji="1" lang="ja-JP" altLang="en-US" sz="120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財政調整基金の残高は金額で１，０００，０００千円、標準財政規模比で５０％以上を維持することを目標としており、事業の見直しと経費の削減をさらに進めていくことで健全化を図っていく。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平成２５年度から増加傾向にあったが、平成２９年度は前年度比</a:t>
          </a:r>
          <a:r>
            <a:rPr kumimoji="1" lang="en-US" altLang="ja-JP" sz="900">
              <a:solidFill>
                <a:sysClr val="windowText" lastClr="000000"/>
              </a:solidFill>
              <a:latin typeface="ＭＳ ゴシック" pitchFamily="49" charset="-128"/>
              <a:ea typeface="ＭＳ ゴシック" pitchFamily="49" charset="-128"/>
            </a:rPr>
            <a:t>0.22</a:t>
          </a:r>
          <a:r>
            <a:rPr kumimoji="1" lang="ja-JP" altLang="en-US" sz="900">
              <a:solidFill>
                <a:sysClr val="windowText" lastClr="000000"/>
              </a:solidFill>
              <a:latin typeface="ＭＳ ゴシック" pitchFamily="49" charset="-128"/>
              <a:ea typeface="ＭＳ ゴシック" pitchFamily="49" charset="-128"/>
            </a:rPr>
            <a:t>％の減少となった。今後は少子高齢化による人口減少や、病院の診療所化に伴い普通交付税の減が見込まれることから、引き続き財政の健全化を図っていく。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5</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7</a:t>
          </a:r>
          <a:r>
            <a:rPr kumimoji="1" lang="ja-JP" altLang="en-US" sz="900">
              <a:solidFill>
                <a:sysClr val="windowText" lastClr="000000"/>
              </a:solidFill>
              <a:latin typeface="ＭＳ ゴシック" pitchFamily="49" charset="-128"/>
              <a:ea typeface="ＭＳ ゴシック" pitchFamily="49" charset="-128"/>
            </a:rPr>
            <a:t>％で推移している。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1.8</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rgbClr val="FF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3925290</v>
      </c>
      <c r="BO4" s="403"/>
      <c r="BP4" s="403"/>
      <c r="BQ4" s="403"/>
      <c r="BR4" s="403"/>
      <c r="BS4" s="403"/>
      <c r="BT4" s="403"/>
      <c r="BU4" s="404"/>
      <c r="BV4" s="402">
        <v>4173353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5.2</v>
      </c>
      <c r="CU4" s="584"/>
      <c r="CV4" s="584"/>
      <c r="CW4" s="584"/>
      <c r="CX4" s="584"/>
      <c r="CY4" s="584"/>
      <c r="CZ4" s="584"/>
      <c r="DA4" s="585"/>
      <c r="DB4" s="583">
        <v>5.4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3758679</v>
      </c>
      <c r="BO5" s="408"/>
      <c r="BP5" s="408"/>
      <c r="BQ5" s="408"/>
      <c r="BR5" s="408"/>
      <c r="BS5" s="408"/>
      <c r="BT5" s="408"/>
      <c r="BU5" s="409"/>
      <c r="BV5" s="407">
        <v>4038202</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94.7</v>
      </c>
      <c r="CU5" s="378"/>
      <c r="CV5" s="378"/>
      <c r="CW5" s="378"/>
      <c r="CX5" s="378"/>
      <c r="CY5" s="378"/>
      <c r="CZ5" s="378"/>
      <c r="DA5" s="379"/>
      <c r="DB5" s="377">
        <v>93.1</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166611</v>
      </c>
      <c r="BO6" s="408"/>
      <c r="BP6" s="408"/>
      <c r="BQ6" s="408"/>
      <c r="BR6" s="408"/>
      <c r="BS6" s="408"/>
      <c r="BT6" s="408"/>
      <c r="BU6" s="409"/>
      <c r="BV6" s="407">
        <v>135151</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98.7</v>
      </c>
      <c r="CU6" s="558"/>
      <c r="CV6" s="558"/>
      <c r="CW6" s="558"/>
      <c r="CX6" s="558"/>
      <c r="CY6" s="558"/>
      <c r="CZ6" s="558"/>
      <c r="DA6" s="559"/>
      <c r="DB6" s="557">
        <v>96.9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60449</v>
      </c>
      <c r="BO7" s="408"/>
      <c r="BP7" s="408"/>
      <c r="BQ7" s="408"/>
      <c r="BR7" s="408"/>
      <c r="BS7" s="408"/>
      <c r="BT7" s="408"/>
      <c r="BU7" s="409"/>
      <c r="BV7" s="407">
        <v>21634</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2044258</v>
      </c>
      <c r="CU7" s="408"/>
      <c r="CV7" s="408"/>
      <c r="CW7" s="408"/>
      <c r="CX7" s="408"/>
      <c r="CY7" s="408"/>
      <c r="CZ7" s="408"/>
      <c r="DA7" s="409"/>
      <c r="DB7" s="407">
        <v>2095571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106162</v>
      </c>
      <c r="BO8" s="408"/>
      <c r="BP8" s="408"/>
      <c r="BQ8" s="408"/>
      <c r="BR8" s="408"/>
      <c r="BS8" s="408"/>
      <c r="BT8" s="408"/>
      <c r="BU8" s="409"/>
      <c r="BV8" s="407">
        <v>113517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v>
      </c>
      <c r="CU8" s="521"/>
      <c r="CV8" s="521"/>
      <c r="CW8" s="521"/>
      <c r="CX8" s="521"/>
      <c r="CY8" s="521"/>
      <c r="CZ8" s="521"/>
      <c r="DA8" s="522"/>
      <c r="DB8" s="520">
        <v>0.2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3352</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-7355</v>
      </c>
      <c r="BO9" s="408"/>
      <c r="BP9" s="408"/>
      <c r="BQ9" s="408"/>
      <c r="BR9" s="408"/>
      <c r="BS9" s="408"/>
      <c r="BT9" s="408"/>
      <c r="BU9" s="409"/>
      <c r="BV9" s="407">
        <v>-51008</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11.9</v>
      </c>
      <c r="CU9" s="378"/>
      <c r="CV9" s="378"/>
      <c r="CW9" s="378"/>
      <c r="CX9" s="378"/>
      <c r="CY9" s="378"/>
      <c r="CZ9" s="378"/>
      <c r="DA9" s="379"/>
      <c r="DB9" s="377">
        <v>12.5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3975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52952</v>
      </c>
      <c r="BO10" s="408"/>
      <c r="BP10" s="408"/>
      <c r="BQ10" s="408"/>
      <c r="BR10" s="408"/>
      <c r="BS10" s="408"/>
      <c r="BT10" s="408"/>
      <c r="BU10" s="409"/>
      <c r="BV10" s="407">
        <v>68734</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102</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3126</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101000</v>
      </c>
      <c r="BO12" s="408"/>
      <c r="BP12" s="408"/>
      <c r="BQ12" s="408"/>
      <c r="BR12" s="408"/>
      <c r="BS12" s="408"/>
      <c r="BT12" s="408"/>
      <c r="BU12" s="409"/>
      <c r="BV12" s="407">
        <v>51400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3092</v>
      </c>
      <c r="S13" s="511"/>
      <c r="T13" s="511"/>
      <c r="U13" s="511"/>
      <c r="V13" s="512"/>
      <c r="W13" s="498" t="s">
        <v>132</v>
      </c>
      <c r="X13" s="420"/>
      <c r="Y13" s="420"/>
      <c r="Z13" s="420"/>
      <c r="AA13" s="420"/>
      <c r="AB13" s="421"/>
      <c r="AC13" s="383">
        <v>56</v>
      </c>
      <c r="AD13" s="384"/>
      <c r="AE13" s="384"/>
      <c r="AF13" s="384"/>
      <c r="AG13" s="385"/>
      <c r="AH13" s="383">
        <v>99</v>
      </c>
      <c r="AI13" s="384"/>
      <c r="AJ13" s="384"/>
      <c r="AK13" s="384"/>
      <c r="AL13" s="386"/>
      <c r="AM13" s="476" t="s">
        <v>133</v>
      </c>
      <c r="AN13" s="381"/>
      <c r="AO13" s="381"/>
      <c r="AP13" s="381"/>
      <c r="AQ13" s="381"/>
      <c r="AR13" s="381"/>
      <c r="AS13" s="381"/>
      <c r="AT13" s="382"/>
      <c r="AU13" s="464" t="s">
        <v>113</v>
      </c>
      <c r="AV13" s="465"/>
      <c r="AW13" s="465"/>
      <c r="AX13" s="465"/>
      <c r="AY13" s="387" t="s">
        <v>134</v>
      </c>
      <c r="AZ13" s="388"/>
      <c r="BA13" s="388"/>
      <c r="BB13" s="388"/>
      <c r="BC13" s="388"/>
      <c r="BD13" s="388"/>
      <c r="BE13" s="388"/>
      <c r="BF13" s="388"/>
      <c r="BG13" s="388"/>
      <c r="BH13" s="388"/>
      <c r="BI13" s="388"/>
      <c r="BJ13" s="388"/>
      <c r="BK13" s="388"/>
      <c r="BL13" s="388"/>
      <c r="BM13" s="389"/>
      <c r="BN13" s="407">
        <v>-55403</v>
      </c>
      <c r="BO13" s="408"/>
      <c r="BP13" s="408"/>
      <c r="BQ13" s="408"/>
      <c r="BR13" s="408"/>
      <c r="BS13" s="408"/>
      <c r="BT13" s="408"/>
      <c r="BU13" s="409"/>
      <c r="BV13" s="407">
        <v>-33674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7.2</v>
      </c>
      <c r="CU13" s="378"/>
      <c r="CV13" s="378"/>
      <c r="CW13" s="378"/>
      <c r="CX13" s="378"/>
      <c r="CY13" s="378"/>
      <c r="CZ13" s="378"/>
      <c r="DA13" s="379"/>
      <c r="DB13" s="377">
        <v>7.4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3243</v>
      </c>
      <c r="S14" s="511"/>
      <c r="T14" s="511"/>
      <c r="U14" s="511"/>
      <c r="V14" s="512"/>
      <c r="W14" s="513"/>
      <c r="X14" s="423"/>
      <c r="Y14" s="423"/>
      <c r="Z14" s="423"/>
      <c r="AA14" s="423"/>
      <c r="AB14" s="424"/>
      <c r="AC14" s="503">
        <v>3.3</v>
      </c>
      <c r="AD14" s="504"/>
      <c r="AE14" s="504"/>
      <c r="AF14" s="504"/>
      <c r="AG14" s="505"/>
      <c r="AH14" s="503">
        <v>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3215</v>
      </c>
      <c r="S15" s="511"/>
      <c r="T15" s="511"/>
      <c r="U15" s="511"/>
      <c r="V15" s="512"/>
      <c r="W15" s="498" t="s">
        <v>139</v>
      </c>
      <c r="X15" s="420"/>
      <c r="Y15" s="420"/>
      <c r="Z15" s="420"/>
      <c r="AA15" s="420"/>
      <c r="AB15" s="421"/>
      <c r="AC15" s="383">
        <v>208</v>
      </c>
      <c r="AD15" s="384"/>
      <c r="AE15" s="384"/>
      <c r="AF15" s="384"/>
      <c r="AG15" s="385"/>
      <c r="AH15" s="383">
        <v>269</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385478</v>
      </c>
      <c r="BO15" s="403"/>
      <c r="BP15" s="403"/>
      <c r="BQ15" s="403"/>
      <c r="BR15" s="403"/>
      <c r="BS15" s="403"/>
      <c r="BT15" s="403"/>
      <c r="BU15" s="404"/>
      <c r="BV15" s="402">
        <v>384983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12.3</v>
      </c>
      <c r="AD16" s="504"/>
      <c r="AE16" s="504"/>
      <c r="AF16" s="504"/>
      <c r="AG16" s="505"/>
      <c r="AH16" s="503">
        <v>13.6</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1856567</v>
      </c>
      <c r="BO16" s="408"/>
      <c r="BP16" s="408"/>
      <c r="BQ16" s="408"/>
      <c r="BR16" s="408"/>
      <c r="BS16" s="408"/>
      <c r="BT16" s="408"/>
      <c r="BU16" s="409"/>
      <c r="BV16" s="407">
        <v>1914497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1433</v>
      </c>
      <c r="AD17" s="384"/>
      <c r="AE17" s="384"/>
      <c r="AF17" s="384"/>
      <c r="AG17" s="385"/>
      <c r="AH17" s="383">
        <v>1617</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491673</v>
      </c>
      <c r="BO17" s="408"/>
      <c r="BP17" s="408"/>
      <c r="BQ17" s="408"/>
      <c r="BR17" s="408"/>
      <c r="BS17" s="408"/>
      <c r="BT17" s="408"/>
      <c r="BU17" s="409"/>
      <c r="BV17" s="407">
        <v>483752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137.03</v>
      </c>
      <c r="M18" s="472"/>
      <c r="N18" s="472"/>
      <c r="O18" s="472"/>
      <c r="P18" s="472"/>
      <c r="Q18" s="472"/>
      <c r="R18" s="473"/>
      <c r="S18" s="473"/>
      <c r="T18" s="473"/>
      <c r="U18" s="473"/>
      <c r="V18" s="474"/>
      <c r="W18" s="488"/>
      <c r="X18" s="489"/>
      <c r="Y18" s="489"/>
      <c r="Z18" s="489"/>
      <c r="AA18" s="489"/>
      <c r="AB18" s="499"/>
      <c r="AC18" s="371">
        <v>84.4</v>
      </c>
      <c r="AD18" s="372"/>
      <c r="AE18" s="372"/>
      <c r="AF18" s="372"/>
      <c r="AG18" s="475"/>
      <c r="AH18" s="371">
        <v>81.5</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1941000</v>
      </c>
      <c r="BO18" s="408"/>
      <c r="BP18" s="408"/>
      <c r="BQ18" s="408"/>
      <c r="BR18" s="408"/>
      <c r="BS18" s="408"/>
      <c r="BT18" s="408"/>
      <c r="BU18" s="409"/>
      <c r="BV18" s="407">
        <v>1969765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24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2735744</v>
      </c>
      <c r="BO19" s="408"/>
      <c r="BP19" s="408"/>
      <c r="BQ19" s="408"/>
      <c r="BR19" s="408"/>
      <c r="BS19" s="408"/>
      <c r="BT19" s="408"/>
      <c r="BU19" s="409"/>
      <c r="BV19" s="407">
        <v>2858139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1468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3433525</v>
      </c>
      <c r="BO23" s="408"/>
      <c r="BP23" s="408"/>
      <c r="BQ23" s="408"/>
      <c r="BR23" s="408"/>
      <c r="BS23" s="408"/>
      <c r="BT23" s="408"/>
      <c r="BU23" s="409"/>
      <c r="BV23" s="407">
        <v>3318294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6300</v>
      </c>
      <c r="R24" s="384"/>
      <c r="S24" s="384"/>
      <c r="T24" s="384"/>
      <c r="U24" s="384"/>
      <c r="V24" s="385"/>
      <c r="W24" s="449"/>
      <c r="X24" s="440"/>
      <c r="Y24" s="441"/>
      <c r="Z24" s="380" t="s">
        <v>163</v>
      </c>
      <c r="AA24" s="381"/>
      <c r="AB24" s="381"/>
      <c r="AC24" s="381"/>
      <c r="AD24" s="381"/>
      <c r="AE24" s="381"/>
      <c r="AF24" s="381"/>
      <c r="AG24" s="382"/>
      <c r="AH24" s="383">
        <v>106</v>
      </c>
      <c r="AI24" s="384"/>
      <c r="AJ24" s="384"/>
      <c r="AK24" s="384"/>
      <c r="AL24" s="385"/>
      <c r="AM24" s="383">
        <v>290546</v>
      </c>
      <c r="AN24" s="384"/>
      <c r="AO24" s="384"/>
      <c r="AP24" s="384"/>
      <c r="AQ24" s="384"/>
      <c r="AR24" s="385"/>
      <c r="AS24" s="383">
        <v>2741</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3318405</v>
      </c>
      <c r="BO24" s="408"/>
      <c r="BP24" s="408"/>
      <c r="BQ24" s="408"/>
      <c r="BR24" s="408"/>
      <c r="BS24" s="408"/>
      <c r="BT24" s="408"/>
      <c r="BU24" s="409"/>
      <c r="BV24" s="407">
        <v>3122974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5400</v>
      </c>
      <c r="R25" s="384"/>
      <c r="S25" s="384"/>
      <c r="T25" s="384"/>
      <c r="U25" s="384"/>
      <c r="V25" s="385"/>
      <c r="W25" s="449"/>
      <c r="X25" s="440"/>
      <c r="Y25" s="441"/>
      <c r="Z25" s="380" t="s">
        <v>166</v>
      </c>
      <c r="AA25" s="381"/>
      <c r="AB25" s="381"/>
      <c r="AC25" s="381"/>
      <c r="AD25" s="381"/>
      <c r="AE25" s="381"/>
      <c r="AF25" s="381"/>
      <c r="AG25" s="382"/>
      <c r="AH25" s="383">
        <v>23</v>
      </c>
      <c r="AI25" s="384"/>
      <c r="AJ25" s="384"/>
      <c r="AK25" s="384"/>
      <c r="AL25" s="385"/>
      <c r="AM25" s="383">
        <v>60283</v>
      </c>
      <c r="AN25" s="384"/>
      <c r="AO25" s="384"/>
      <c r="AP25" s="384"/>
      <c r="AQ25" s="384"/>
      <c r="AR25" s="385"/>
      <c r="AS25" s="383">
        <v>2621</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t="s">
        <v>121</v>
      </c>
      <c r="BO25" s="403"/>
      <c r="BP25" s="403"/>
      <c r="BQ25" s="403"/>
      <c r="BR25" s="403"/>
      <c r="BS25" s="403"/>
      <c r="BT25" s="403"/>
      <c r="BU25" s="404"/>
      <c r="BV25" s="402" t="s">
        <v>121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4950</v>
      </c>
      <c r="R26" s="384"/>
      <c r="S26" s="384"/>
      <c r="T26" s="384"/>
      <c r="U26" s="384"/>
      <c r="V26" s="385"/>
      <c r="W26" s="449"/>
      <c r="X26" s="440"/>
      <c r="Y26" s="441"/>
      <c r="Z26" s="380" t="s">
        <v>169</v>
      </c>
      <c r="AA26" s="462"/>
      <c r="AB26" s="462"/>
      <c r="AC26" s="462"/>
      <c r="AD26" s="462"/>
      <c r="AE26" s="462"/>
      <c r="AF26" s="462"/>
      <c r="AG26" s="463"/>
      <c r="AH26" s="383">
        <v>3</v>
      </c>
      <c r="AI26" s="384"/>
      <c r="AJ26" s="384"/>
      <c r="AK26" s="384"/>
      <c r="AL26" s="385"/>
      <c r="AM26" s="383">
        <v>6768</v>
      </c>
      <c r="AN26" s="384"/>
      <c r="AO26" s="384"/>
      <c r="AP26" s="384"/>
      <c r="AQ26" s="384"/>
      <c r="AR26" s="385"/>
      <c r="AS26" s="383">
        <v>2256</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2500</v>
      </c>
      <c r="R27" s="384"/>
      <c r="S27" s="384"/>
      <c r="T27" s="384"/>
      <c r="U27" s="384"/>
      <c r="V27" s="385"/>
      <c r="W27" s="449"/>
      <c r="X27" s="440"/>
      <c r="Y27" s="441"/>
      <c r="Z27" s="380" t="s">
        <v>172</v>
      </c>
      <c r="AA27" s="381"/>
      <c r="AB27" s="381"/>
      <c r="AC27" s="381"/>
      <c r="AD27" s="381"/>
      <c r="AE27" s="381"/>
      <c r="AF27" s="381"/>
      <c r="AG27" s="382"/>
      <c r="AH27" s="383" t="s">
        <v>130</v>
      </c>
      <c r="AI27" s="384"/>
      <c r="AJ27" s="384"/>
      <c r="AK27" s="384"/>
      <c r="AL27" s="385"/>
      <c r="AM27" s="383" t="s">
        <v>130</v>
      </c>
      <c r="AN27" s="384"/>
      <c r="AO27" s="384"/>
      <c r="AP27" s="384"/>
      <c r="AQ27" s="384"/>
      <c r="AR27" s="385"/>
      <c r="AS27" s="383" t="s">
        <v>121</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81373</v>
      </c>
      <c r="BO27" s="411"/>
      <c r="BP27" s="411"/>
      <c r="BQ27" s="411"/>
      <c r="BR27" s="411"/>
      <c r="BS27" s="411"/>
      <c r="BT27" s="411"/>
      <c r="BU27" s="412"/>
      <c r="BV27" s="410">
        <v>81368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2000</v>
      </c>
      <c r="R28" s="384"/>
      <c r="S28" s="384"/>
      <c r="T28" s="384"/>
      <c r="U28" s="384"/>
      <c r="V28" s="385"/>
      <c r="W28" s="449"/>
      <c r="X28" s="440"/>
      <c r="Y28" s="441"/>
      <c r="Z28" s="380" t="s">
        <v>175</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1201926</v>
      </c>
      <c r="BO28" s="403"/>
      <c r="BP28" s="403"/>
      <c r="BQ28" s="403"/>
      <c r="BR28" s="403"/>
      <c r="BS28" s="403"/>
      <c r="BT28" s="403"/>
      <c r="BU28" s="404"/>
      <c r="BV28" s="402">
        <v>1249974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8</v>
      </c>
      <c r="M29" s="384"/>
      <c r="N29" s="384"/>
      <c r="O29" s="384"/>
      <c r="P29" s="385"/>
      <c r="Q29" s="383">
        <v>1800</v>
      </c>
      <c r="R29" s="384"/>
      <c r="S29" s="384"/>
      <c r="T29" s="384"/>
      <c r="U29" s="384"/>
      <c r="V29" s="385"/>
      <c r="W29" s="450"/>
      <c r="X29" s="451"/>
      <c r="Y29" s="452"/>
      <c r="Z29" s="380" t="s">
        <v>178</v>
      </c>
      <c r="AA29" s="381"/>
      <c r="AB29" s="381"/>
      <c r="AC29" s="381"/>
      <c r="AD29" s="381"/>
      <c r="AE29" s="381"/>
      <c r="AF29" s="381"/>
      <c r="AG29" s="382"/>
      <c r="AH29" s="383">
        <v>106</v>
      </c>
      <c r="AI29" s="384"/>
      <c r="AJ29" s="384"/>
      <c r="AK29" s="384"/>
      <c r="AL29" s="385"/>
      <c r="AM29" s="383">
        <v>290546</v>
      </c>
      <c r="AN29" s="384"/>
      <c r="AO29" s="384"/>
      <c r="AP29" s="384"/>
      <c r="AQ29" s="384"/>
      <c r="AR29" s="385"/>
      <c r="AS29" s="383">
        <v>2741</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40619</v>
      </c>
      <c r="BO29" s="408"/>
      <c r="BP29" s="408"/>
      <c r="BQ29" s="408"/>
      <c r="BR29" s="408"/>
      <c r="BS29" s="408"/>
      <c r="BT29" s="408"/>
      <c r="BU29" s="409"/>
      <c r="BV29" s="407">
        <v>40611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90.8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641350</v>
      </c>
      <c r="BO30" s="411"/>
      <c r="BP30" s="411"/>
      <c r="BQ30" s="411"/>
      <c r="BR30" s="411"/>
      <c r="BS30" s="411"/>
      <c r="BT30" s="411"/>
      <c r="BU30" s="412"/>
      <c r="BV30" s="410">
        <v>658430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189</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高野町国民健康保険特別会計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IF('各会計、関係団体の財政状況及び健全化判断比率'!B33="","",'各会計、関係団体の財政状況及び健全化判断比率'!B33)</f>
        <v>高野町水道事業会計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高野町簡易水道特別会計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和歌山県市町村総合事務組合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高野町介護保険特別会計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IF('各会計、関係団体の財政状況及び健全化判断比率'!B35="","",'各会計、関係団体の財政状況及び健全化判断比率'!B35)</f>
        <v>高野町下水道特別会計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和歌山県地方税回収機構</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高野町後期高齢者医療特別会計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IF('各会計、関係団体の財政状況及び健全化判断比率'!B36="","",'各会計、関係団体の財政状況及び健全化判断比率'!B36)</f>
        <v>高野町生活排水処理事業特別会計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橋本周辺広域市町村圏組合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高野町国民健康保険富貴診療所特別会計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IF('各会計、関係団体の財政状況及び健全化判断比率'!B37="","",'各会計、関係団体の財政状況及び健全化判断比率'!B37)</f>
        <v>高野町農業集落排水事業特別会計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伊都郡町村及び橋本市老人福祉施設事務組合（国城寮）</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6</v>
      </c>
      <c r="V38" s="366"/>
      <c r="W38" s="365" t="str">
        <f>IF('各会計、関係団体の財政状況及び健全化判断比率'!B32="","",'各会計、関係団体の財政状況及び健全化判断比率'!B32)</f>
        <v>高野町国民健康保険高野山総合診療所特別会計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伊都郡町村及び橋本市児童福祉施設事務組合（わかくさ）</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和歌山県後期高齢者医療広域連合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和歌山県後期高齢者医療広域連合（特別会計）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伊都郡町村及び橋本市老人福祉施設事務組合（公営企業会計）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oGl+TdnqjjdWPqG29eoHS5NhzTuGL5ieVmUZH4xb54oP0ZnJIfkCZ2akUb4sUvTstu0VQYcYyhV4biimEWaBPg==" saltValue="xZXGouBTa7YDeIkqUfvp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8" t="s">
        <v>553</v>
      </c>
      <c r="D34" s="1188"/>
      <c r="E34" s="1189"/>
      <c r="F34" s="32">
        <v>6.42</v>
      </c>
      <c r="G34" s="33">
        <v>7.23</v>
      </c>
      <c r="H34" s="33">
        <v>7.71</v>
      </c>
      <c r="I34" s="33">
        <v>5.41</v>
      </c>
      <c r="J34" s="34">
        <v>5.19</v>
      </c>
      <c r="K34" s="22"/>
      <c r="L34" s="22"/>
      <c r="M34" s="22"/>
      <c r="N34" s="22"/>
      <c r="O34" s="22"/>
      <c r="P34" s="22"/>
    </row>
    <row r="35" spans="1:16" ht="39" customHeight="1">
      <c r="A35" s="22"/>
      <c r="B35" s="35"/>
      <c r="C35" s="1182" t="s">
        <v>554</v>
      </c>
      <c r="D35" s="1183"/>
      <c r="E35" s="1184"/>
      <c r="F35" s="36">
        <v>6.48</v>
      </c>
      <c r="G35" s="37">
        <v>6.25</v>
      </c>
      <c r="H35" s="37">
        <v>5.87</v>
      </c>
      <c r="I35" s="37">
        <v>5.92</v>
      </c>
      <c r="J35" s="38">
        <v>5.0199999999999996</v>
      </c>
      <c r="K35" s="22"/>
      <c r="L35" s="22"/>
      <c r="M35" s="22"/>
      <c r="N35" s="22"/>
      <c r="O35" s="22"/>
      <c r="P35" s="22"/>
    </row>
    <row r="36" spans="1:16" ht="39" customHeight="1">
      <c r="A36" s="22"/>
      <c r="B36" s="35"/>
      <c r="C36" s="1182" t="s">
        <v>555</v>
      </c>
      <c r="D36" s="1183"/>
      <c r="E36" s="1184"/>
      <c r="F36" s="36">
        <v>2.73</v>
      </c>
      <c r="G36" s="37">
        <v>3.09</v>
      </c>
      <c r="H36" s="37">
        <v>3.42</v>
      </c>
      <c r="I36" s="37">
        <v>3.68</v>
      </c>
      <c r="J36" s="38">
        <v>4.0199999999999996</v>
      </c>
      <c r="K36" s="22"/>
      <c r="L36" s="22"/>
      <c r="M36" s="22"/>
      <c r="N36" s="22"/>
      <c r="O36" s="22"/>
      <c r="P36" s="22"/>
    </row>
    <row r="37" spans="1:16" ht="39" customHeight="1">
      <c r="A37" s="22"/>
      <c r="B37" s="35"/>
      <c r="C37" s="1182" t="s">
        <v>556</v>
      </c>
      <c r="D37" s="1183"/>
      <c r="E37" s="1184"/>
      <c r="F37" s="36">
        <v>2.1</v>
      </c>
      <c r="G37" s="37">
        <v>0.93</v>
      </c>
      <c r="H37" s="37">
        <v>1.38</v>
      </c>
      <c r="I37" s="37">
        <v>1.59</v>
      </c>
      <c r="J37" s="38">
        <v>1.57</v>
      </c>
      <c r="K37" s="22"/>
      <c r="L37" s="22"/>
      <c r="M37" s="22"/>
      <c r="N37" s="22"/>
      <c r="O37" s="22"/>
      <c r="P37" s="22"/>
    </row>
    <row r="38" spans="1:16" ht="39" customHeight="1">
      <c r="A38" s="22"/>
      <c r="B38" s="35"/>
      <c r="C38" s="1182" t="s">
        <v>557</v>
      </c>
      <c r="D38" s="1183"/>
      <c r="E38" s="1184"/>
      <c r="F38" s="36">
        <v>1.46</v>
      </c>
      <c r="G38" s="37">
        <v>1.63</v>
      </c>
      <c r="H38" s="37">
        <v>1.41</v>
      </c>
      <c r="I38" s="37">
        <v>1.8</v>
      </c>
      <c r="J38" s="38">
        <v>1.25</v>
      </c>
      <c r="K38" s="22"/>
      <c r="L38" s="22"/>
      <c r="M38" s="22"/>
      <c r="N38" s="22"/>
      <c r="O38" s="22"/>
      <c r="P38" s="22"/>
    </row>
    <row r="39" spans="1:16" ht="39" customHeight="1">
      <c r="A39" s="22"/>
      <c r="B39" s="35"/>
      <c r="C39" s="1182" t="s">
        <v>558</v>
      </c>
      <c r="D39" s="1183"/>
      <c r="E39" s="1184"/>
      <c r="F39" s="36">
        <v>0.16</v>
      </c>
      <c r="G39" s="37">
        <v>0.19</v>
      </c>
      <c r="H39" s="37">
        <v>0.25</v>
      </c>
      <c r="I39" s="37">
        <v>0.23</v>
      </c>
      <c r="J39" s="38">
        <v>0.54</v>
      </c>
      <c r="K39" s="22"/>
      <c r="L39" s="22"/>
      <c r="M39" s="22"/>
      <c r="N39" s="22"/>
      <c r="O39" s="22"/>
      <c r="P39" s="22"/>
    </row>
    <row r="40" spans="1:16" ht="39" customHeight="1">
      <c r="A40" s="22"/>
      <c r="B40" s="35"/>
      <c r="C40" s="1182" t="s">
        <v>559</v>
      </c>
      <c r="D40" s="1183"/>
      <c r="E40" s="1184"/>
      <c r="F40" s="36">
        <v>0.03</v>
      </c>
      <c r="G40" s="37">
        <v>0.08</v>
      </c>
      <c r="H40" s="37">
        <v>0.08</v>
      </c>
      <c r="I40" s="37">
        <v>0.13</v>
      </c>
      <c r="J40" s="38">
        <v>0.38</v>
      </c>
      <c r="K40" s="22"/>
      <c r="L40" s="22"/>
      <c r="M40" s="22"/>
      <c r="N40" s="22"/>
      <c r="O40" s="22"/>
      <c r="P40" s="22"/>
    </row>
    <row r="41" spans="1:16" ht="39" customHeight="1">
      <c r="A41" s="22"/>
      <c r="B41" s="35"/>
      <c r="C41" s="1182" t="s">
        <v>560</v>
      </c>
      <c r="D41" s="1183"/>
      <c r="E41" s="1184"/>
      <c r="F41" s="36">
        <v>0.18</v>
      </c>
      <c r="G41" s="37">
        <v>0.32</v>
      </c>
      <c r="H41" s="37">
        <v>0.28999999999999998</v>
      </c>
      <c r="I41" s="37">
        <v>0.23</v>
      </c>
      <c r="J41" s="38">
        <v>0.34</v>
      </c>
      <c r="K41" s="22"/>
      <c r="L41" s="22"/>
      <c r="M41" s="22"/>
      <c r="N41" s="22"/>
      <c r="O41" s="22"/>
      <c r="P41" s="22"/>
    </row>
    <row r="42" spans="1:16" ht="39" customHeight="1">
      <c r="A42" s="22"/>
      <c r="B42" s="39"/>
      <c r="C42" s="1182" t="s">
        <v>561</v>
      </c>
      <c r="D42" s="1183"/>
      <c r="E42" s="1184"/>
      <c r="F42" s="36" t="s">
        <v>502</v>
      </c>
      <c r="G42" s="37" t="s">
        <v>502</v>
      </c>
      <c r="H42" s="37" t="s">
        <v>502</v>
      </c>
      <c r="I42" s="37" t="s">
        <v>502</v>
      </c>
      <c r="J42" s="38" t="s">
        <v>502</v>
      </c>
      <c r="K42" s="22"/>
      <c r="L42" s="22"/>
      <c r="M42" s="22"/>
      <c r="N42" s="22"/>
      <c r="O42" s="22"/>
      <c r="P42" s="22"/>
    </row>
    <row r="43" spans="1:16" ht="39" customHeight="1" thickBot="1">
      <c r="A43" s="22"/>
      <c r="B43" s="40"/>
      <c r="C43" s="1185" t="s">
        <v>562</v>
      </c>
      <c r="D43" s="1186"/>
      <c r="E43" s="1187"/>
      <c r="F43" s="41">
        <v>0.43</v>
      </c>
      <c r="G43" s="42">
        <v>0.26</v>
      </c>
      <c r="H43" s="42">
        <v>0.32</v>
      </c>
      <c r="I43" s="42">
        <v>0.35</v>
      </c>
      <c r="J43" s="43">
        <v>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ANnFyAkaWpstLsg6rNthFCy59TAr0m3ee205d4qsdCFO3MeW1PQeUcsIo7uTqtRuNLveTxih/FaC7+qRcGFXw==" saltValue="3KlTOhsZ6VeCjws9O7w4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8" t="s">
        <v>10</v>
      </c>
      <c r="C45" s="1199"/>
      <c r="D45" s="58"/>
      <c r="E45" s="1204" t="s">
        <v>11</v>
      </c>
      <c r="F45" s="1204"/>
      <c r="G45" s="1204"/>
      <c r="H45" s="1204"/>
      <c r="I45" s="1204"/>
      <c r="J45" s="1205"/>
      <c r="K45" s="59">
        <v>454</v>
      </c>
      <c r="L45" s="60">
        <v>402</v>
      </c>
      <c r="M45" s="60">
        <v>387</v>
      </c>
      <c r="N45" s="60">
        <v>379</v>
      </c>
      <c r="O45" s="61">
        <v>360</v>
      </c>
      <c r="P45" s="48"/>
      <c r="Q45" s="48"/>
      <c r="R45" s="48"/>
      <c r="S45" s="48"/>
      <c r="T45" s="48"/>
      <c r="U45" s="48"/>
    </row>
    <row r="46" spans="1:21" ht="30.75" customHeight="1">
      <c r="A46" s="48"/>
      <c r="B46" s="1200"/>
      <c r="C46" s="1201"/>
      <c r="D46" s="62"/>
      <c r="E46" s="1192" t="s">
        <v>12</v>
      </c>
      <c r="F46" s="1192"/>
      <c r="G46" s="1192"/>
      <c r="H46" s="1192"/>
      <c r="I46" s="1192"/>
      <c r="J46" s="1193"/>
      <c r="K46" s="63" t="s">
        <v>502</v>
      </c>
      <c r="L46" s="64" t="s">
        <v>502</v>
      </c>
      <c r="M46" s="64" t="s">
        <v>502</v>
      </c>
      <c r="N46" s="64">
        <v>8</v>
      </c>
      <c r="O46" s="65" t="s">
        <v>502</v>
      </c>
      <c r="P46" s="48"/>
      <c r="Q46" s="48"/>
      <c r="R46" s="48"/>
      <c r="S46" s="48"/>
      <c r="T46" s="48"/>
      <c r="U46" s="48"/>
    </row>
    <row r="47" spans="1:21" ht="30.75" customHeight="1">
      <c r="A47" s="48"/>
      <c r="B47" s="1200"/>
      <c r="C47" s="1201"/>
      <c r="D47" s="62"/>
      <c r="E47" s="1192" t="s">
        <v>13</v>
      </c>
      <c r="F47" s="1192"/>
      <c r="G47" s="1192"/>
      <c r="H47" s="1192"/>
      <c r="I47" s="1192"/>
      <c r="J47" s="1193"/>
      <c r="K47" s="63">
        <v>7</v>
      </c>
      <c r="L47" s="64">
        <v>7</v>
      </c>
      <c r="M47" s="64">
        <v>7</v>
      </c>
      <c r="N47" s="64">
        <v>7</v>
      </c>
      <c r="O47" s="65" t="s">
        <v>502</v>
      </c>
      <c r="P47" s="48"/>
      <c r="Q47" s="48"/>
      <c r="R47" s="48"/>
      <c r="S47" s="48"/>
      <c r="T47" s="48"/>
      <c r="U47" s="48"/>
    </row>
    <row r="48" spans="1:21" ht="30.75" customHeight="1">
      <c r="A48" s="48"/>
      <c r="B48" s="1200"/>
      <c r="C48" s="1201"/>
      <c r="D48" s="62"/>
      <c r="E48" s="1192" t="s">
        <v>14</v>
      </c>
      <c r="F48" s="1192"/>
      <c r="G48" s="1192"/>
      <c r="H48" s="1192"/>
      <c r="I48" s="1192"/>
      <c r="J48" s="1193"/>
      <c r="K48" s="63">
        <v>67</v>
      </c>
      <c r="L48" s="64">
        <v>61</v>
      </c>
      <c r="M48" s="64">
        <v>74</v>
      </c>
      <c r="N48" s="64">
        <v>85</v>
      </c>
      <c r="O48" s="65">
        <v>83</v>
      </c>
      <c r="P48" s="48"/>
      <c r="Q48" s="48"/>
      <c r="R48" s="48"/>
      <c r="S48" s="48"/>
      <c r="T48" s="48"/>
      <c r="U48" s="48"/>
    </row>
    <row r="49" spans="1:21" ht="30.75" customHeight="1">
      <c r="A49" s="48"/>
      <c r="B49" s="1200"/>
      <c r="C49" s="1201"/>
      <c r="D49" s="62"/>
      <c r="E49" s="1192" t="s">
        <v>15</v>
      </c>
      <c r="F49" s="1192"/>
      <c r="G49" s="1192"/>
      <c r="H49" s="1192"/>
      <c r="I49" s="1192"/>
      <c r="J49" s="1193"/>
      <c r="K49" s="63">
        <v>24</v>
      </c>
      <c r="L49" s="64">
        <v>23</v>
      </c>
      <c r="M49" s="64">
        <v>24</v>
      </c>
      <c r="N49" s="64">
        <v>23</v>
      </c>
      <c r="O49" s="65">
        <v>24</v>
      </c>
      <c r="P49" s="48"/>
      <c r="Q49" s="48"/>
      <c r="R49" s="48"/>
      <c r="S49" s="48"/>
      <c r="T49" s="48"/>
      <c r="U49" s="48"/>
    </row>
    <row r="50" spans="1:21" ht="30.75" customHeight="1">
      <c r="A50" s="48"/>
      <c r="B50" s="1200"/>
      <c r="C50" s="1201"/>
      <c r="D50" s="62"/>
      <c r="E50" s="1192" t="s">
        <v>16</v>
      </c>
      <c r="F50" s="1192"/>
      <c r="G50" s="1192"/>
      <c r="H50" s="1192"/>
      <c r="I50" s="1192"/>
      <c r="J50" s="1193"/>
      <c r="K50" s="63" t="s">
        <v>502</v>
      </c>
      <c r="L50" s="64" t="s">
        <v>502</v>
      </c>
      <c r="M50" s="64" t="s">
        <v>502</v>
      </c>
      <c r="N50" s="64" t="s">
        <v>502</v>
      </c>
      <c r="O50" s="65" t="s">
        <v>502</v>
      </c>
      <c r="P50" s="48"/>
      <c r="Q50" s="48"/>
      <c r="R50" s="48"/>
      <c r="S50" s="48"/>
      <c r="T50" s="48"/>
      <c r="U50" s="48"/>
    </row>
    <row r="51" spans="1:21" ht="30.75" customHeight="1">
      <c r="A51" s="48"/>
      <c r="B51" s="1202"/>
      <c r="C51" s="1203"/>
      <c r="D51" s="66"/>
      <c r="E51" s="1192" t="s">
        <v>17</v>
      </c>
      <c r="F51" s="1192"/>
      <c r="G51" s="1192"/>
      <c r="H51" s="1192"/>
      <c r="I51" s="1192"/>
      <c r="J51" s="1193"/>
      <c r="K51" s="63" t="s">
        <v>502</v>
      </c>
      <c r="L51" s="64">
        <v>0</v>
      </c>
      <c r="M51" s="64" t="s">
        <v>502</v>
      </c>
      <c r="N51" s="64" t="s">
        <v>502</v>
      </c>
      <c r="O51" s="65" t="s">
        <v>502</v>
      </c>
      <c r="P51" s="48"/>
      <c r="Q51" s="48"/>
      <c r="R51" s="48"/>
      <c r="S51" s="48"/>
      <c r="T51" s="48"/>
      <c r="U51" s="48"/>
    </row>
    <row r="52" spans="1:21" ht="30.75" customHeight="1">
      <c r="A52" s="48"/>
      <c r="B52" s="1190" t="s">
        <v>18</v>
      </c>
      <c r="C52" s="1191"/>
      <c r="D52" s="66"/>
      <c r="E52" s="1192" t="s">
        <v>19</v>
      </c>
      <c r="F52" s="1192"/>
      <c r="G52" s="1192"/>
      <c r="H52" s="1192"/>
      <c r="I52" s="1192"/>
      <c r="J52" s="1193"/>
      <c r="K52" s="63">
        <v>400</v>
      </c>
      <c r="L52" s="64">
        <v>374</v>
      </c>
      <c r="M52" s="64">
        <v>358</v>
      </c>
      <c r="N52" s="64">
        <v>362</v>
      </c>
      <c r="O52" s="65">
        <v>351</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152</v>
      </c>
      <c r="L53" s="69">
        <v>119</v>
      </c>
      <c r="M53" s="69">
        <v>134</v>
      </c>
      <c r="N53" s="69">
        <v>140</v>
      </c>
      <c r="O53" s="70">
        <v>116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vMcb+Zjwdi9VwpFEo+pWj0Xo+sM0olvWQcpGdQ8NuDjjkVGamIrpvmQKGPut/qnDXyhTCVj3b6iPqKsGPCMiQ==" saltValue="FsXeJ/jyg5E+cnlN27zi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545</v>
      </c>
      <c r="J40" s="79" t="s">
        <v>546</v>
      </c>
      <c r="K40" s="79" t="s">
        <v>547</v>
      </c>
      <c r="L40" s="79" t="s">
        <v>548</v>
      </c>
      <c r="M40" s="80" t="s">
        <v>549</v>
      </c>
    </row>
    <row r="41" spans="2:13" ht="27.75" customHeight="1">
      <c r="B41" s="1218" t="s">
        <v>23</v>
      </c>
      <c r="C41" s="1219"/>
      <c r="D41" s="81"/>
      <c r="E41" s="1220" t="s">
        <v>24</v>
      </c>
      <c r="F41" s="1220"/>
      <c r="G41" s="1220"/>
      <c r="H41" s="1221"/>
      <c r="I41" s="82">
        <v>3312</v>
      </c>
      <c r="J41" s="83">
        <v>3421</v>
      </c>
      <c r="K41" s="83">
        <v>3482</v>
      </c>
      <c r="L41" s="83">
        <v>3318</v>
      </c>
      <c r="M41" s="84">
        <v>3434</v>
      </c>
    </row>
    <row r="42" spans="2:13" ht="27.75" customHeight="1">
      <c r="B42" s="1208"/>
      <c r="C42" s="1209"/>
      <c r="D42" s="85"/>
      <c r="E42" s="1212" t="s">
        <v>25</v>
      </c>
      <c r="F42" s="1212"/>
      <c r="G42" s="1212"/>
      <c r="H42" s="1213"/>
      <c r="I42" s="86">
        <v>64</v>
      </c>
      <c r="J42" s="87">
        <v>40</v>
      </c>
      <c r="K42" s="87" t="s">
        <v>502</v>
      </c>
      <c r="L42" s="87" t="s">
        <v>502</v>
      </c>
      <c r="M42" s="88" t="s">
        <v>502</v>
      </c>
    </row>
    <row r="43" spans="2:13" ht="27.75" customHeight="1">
      <c r="B43" s="1208"/>
      <c r="C43" s="1209"/>
      <c r="D43" s="85"/>
      <c r="E43" s="1212" t="s">
        <v>26</v>
      </c>
      <c r="F43" s="1212"/>
      <c r="G43" s="1212"/>
      <c r="H43" s="1213"/>
      <c r="I43" s="86">
        <v>560</v>
      </c>
      <c r="J43" s="87">
        <v>580</v>
      </c>
      <c r="K43" s="87">
        <v>630</v>
      </c>
      <c r="L43" s="87">
        <v>700</v>
      </c>
      <c r="M43" s="88">
        <v>770</v>
      </c>
    </row>
    <row r="44" spans="2:13" ht="27.75" customHeight="1">
      <c r="B44" s="1208"/>
      <c r="C44" s="1209"/>
      <c r="D44" s="85"/>
      <c r="E44" s="1212" t="s">
        <v>27</v>
      </c>
      <c r="F44" s="1212"/>
      <c r="G44" s="1212"/>
      <c r="H44" s="1213"/>
      <c r="I44" s="86">
        <v>280</v>
      </c>
      <c r="J44" s="87">
        <v>253</v>
      </c>
      <c r="K44" s="87">
        <v>226</v>
      </c>
      <c r="L44" s="87">
        <v>199</v>
      </c>
      <c r="M44" s="88">
        <v>171</v>
      </c>
    </row>
    <row r="45" spans="2:13" ht="27.75" customHeight="1">
      <c r="B45" s="1208"/>
      <c r="C45" s="1209"/>
      <c r="D45" s="85"/>
      <c r="E45" s="1212" t="s">
        <v>28</v>
      </c>
      <c r="F45" s="1212"/>
      <c r="G45" s="1212"/>
      <c r="H45" s="1213"/>
      <c r="I45" s="86">
        <v>716</v>
      </c>
      <c r="J45" s="87">
        <v>677</v>
      </c>
      <c r="K45" s="87">
        <v>591</v>
      </c>
      <c r="L45" s="87">
        <v>600</v>
      </c>
      <c r="M45" s="88">
        <v>579</v>
      </c>
    </row>
    <row r="46" spans="2:13" ht="27.75" customHeight="1">
      <c r="B46" s="1208"/>
      <c r="C46" s="1209"/>
      <c r="D46" s="89"/>
      <c r="E46" s="1212" t="s">
        <v>29</v>
      </c>
      <c r="F46" s="1212"/>
      <c r="G46" s="1212"/>
      <c r="H46" s="1213"/>
      <c r="I46" s="86" t="s">
        <v>502</v>
      </c>
      <c r="J46" s="87" t="s">
        <v>502</v>
      </c>
      <c r="K46" s="87" t="s">
        <v>502</v>
      </c>
      <c r="L46" s="87" t="s">
        <v>502</v>
      </c>
      <c r="M46" s="88" t="s">
        <v>502</v>
      </c>
    </row>
    <row r="47" spans="2:13" ht="27.75" customHeight="1">
      <c r="B47" s="1208"/>
      <c r="C47" s="1209"/>
      <c r="D47" s="90"/>
      <c r="E47" s="1222" t="s">
        <v>30</v>
      </c>
      <c r="F47" s="1223"/>
      <c r="G47" s="1223"/>
      <c r="H47" s="1224"/>
      <c r="I47" s="86" t="s">
        <v>502</v>
      </c>
      <c r="J47" s="87" t="s">
        <v>502</v>
      </c>
      <c r="K47" s="87" t="s">
        <v>502</v>
      </c>
      <c r="L47" s="87" t="s">
        <v>502</v>
      </c>
      <c r="M47" s="88" t="s">
        <v>502</v>
      </c>
    </row>
    <row r="48" spans="2:13" ht="27.75" customHeight="1">
      <c r="B48" s="1208"/>
      <c r="C48" s="1209"/>
      <c r="D48" s="85"/>
      <c r="E48" s="1212" t="s">
        <v>31</v>
      </c>
      <c r="F48" s="1212"/>
      <c r="G48" s="1212"/>
      <c r="H48" s="1213"/>
      <c r="I48" s="86" t="s">
        <v>502</v>
      </c>
      <c r="J48" s="87" t="s">
        <v>502</v>
      </c>
      <c r="K48" s="87" t="s">
        <v>502</v>
      </c>
      <c r="L48" s="87" t="s">
        <v>502</v>
      </c>
      <c r="M48" s="88" t="s">
        <v>502</v>
      </c>
    </row>
    <row r="49" spans="2:13" ht="27.75" customHeight="1">
      <c r="B49" s="1210"/>
      <c r="C49" s="1211"/>
      <c r="D49" s="85"/>
      <c r="E49" s="1212" t="s">
        <v>32</v>
      </c>
      <c r="F49" s="1212"/>
      <c r="G49" s="1212"/>
      <c r="H49" s="1213"/>
      <c r="I49" s="86" t="s">
        <v>502</v>
      </c>
      <c r="J49" s="87" t="s">
        <v>502</v>
      </c>
      <c r="K49" s="87" t="s">
        <v>502</v>
      </c>
      <c r="L49" s="87" t="s">
        <v>502</v>
      </c>
      <c r="M49" s="88" t="s">
        <v>502</v>
      </c>
    </row>
    <row r="50" spans="2:13" ht="27.75" customHeight="1">
      <c r="B50" s="1206" t="s">
        <v>33</v>
      </c>
      <c r="C50" s="1207"/>
      <c r="D50" s="91"/>
      <c r="E50" s="1212" t="s">
        <v>34</v>
      </c>
      <c r="F50" s="1212"/>
      <c r="G50" s="1212"/>
      <c r="H50" s="1213"/>
      <c r="I50" s="86">
        <v>1828</v>
      </c>
      <c r="J50" s="87">
        <v>1882</v>
      </c>
      <c r="K50" s="87">
        <v>2126</v>
      </c>
      <c r="L50" s="87">
        <v>2089</v>
      </c>
      <c r="M50" s="88">
        <v>2024</v>
      </c>
    </row>
    <row r="51" spans="2:13" ht="27.75" customHeight="1">
      <c r="B51" s="1208"/>
      <c r="C51" s="1209"/>
      <c r="D51" s="85"/>
      <c r="E51" s="1212" t="s">
        <v>35</v>
      </c>
      <c r="F51" s="1212"/>
      <c r="G51" s="1212"/>
      <c r="H51" s="1213"/>
      <c r="I51" s="86">
        <v>600</v>
      </c>
      <c r="J51" s="87">
        <v>557</v>
      </c>
      <c r="K51" s="87">
        <v>473</v>
      </c>
      <c r="L51" s="87">
        <v>420</v>
      </c>
      <c r="M51" s="88">
        <v>374</v>
      </c>
    </row>
    <row r="52" spans="2:13" ht="27.75" customHeight="1">
      <c r="B52" s="1210"/>
      <c r="C52" s="1211"/>
      <c r="D52" s="85"/>
      <c r="E52" s="1212" t="s">
        <v>36</v>
      </c>
      <c r="F52" s="1212"/>
      <c r="G52" s="1212"/>
      <c r="H52" s="1213"/>
      <c r="I52" s="86">
        <v>2981</v>
      </c>
      <c r="J52" s="87">
        <v>3078</v>
      </c>
      <c r="K52" s="87">
        <v>3223</v>
      </c>
      <c r="L52" s="87">
        <v>3133</v>
      </c>
      <c r="M52" s="88">
        <v>3301</v>
      </c>
    </row>
    <row r="53" spans="2:13" ht="27.75" customHeight="1" thickBot="1">
      <c r="B53" s="1214" t="s">
        <v>37</v>
      </c>
      <c r="C53" s="1215"/>
      <c r="D53" s="92"/>
      <c r="E53" s="1216" t="s">
        <v>38</v>
      </c>
      <c r="F53" s="1216"/>
      <c r="G53" s="1216"/>
      <c r="H53" s="1217"/>
      <c r="I53" s="93">
        <v>-478</v>
      </c>
      <c r="J53" s="94">
        <v>-544</v>
      </c>
      <c r="K53" s="94">
        <v>-893</v>
      </c>
      <c r="L53" s="94">
        <v>-825</v>
      </c>
      <c r="M53" s="95">
        <v>-746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Co2mIbozR6jBxikSDsU/r7ZLD+JdVN7tEB45SmpNR3IBoYKB2PqIcYimLHa9KFonIErlCTyrxkV0152uF99og==" saltValue="J7nieFZa4RHfoCqZdtew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547</v>
      </c>
      <c r="G54" s="104" t="s">
        <v>548</v>
      </c>
      <c r="H54" s="105" t="s">
        <v>549</v>
      </c>
    </row>
    <row r="55" spans="2:8" ht="52.5" customHeight="1">
      <c r="B55" s="106"/>
      <c r="C55" s="1233" t="s">
        <v>41</v>
      </c>
      <c r="D55" s="1233"/>
      <c r="E55" s="1234"/>
      <c r="F55" s="107">
        <v>1233</v>
      </c>
      <c r="G55" s="107">
        <v>1250</v>
      </c>
      <c r="H55" s="108">
        <v>1202</v>
      </c>
    </row>
    <row r="56" spans="2:8" ht="52.5" customHeight="1">
      <c r="B56" s="109"/>
      <c r="C56" s="1235" t="s">
        <v>42</v>
      </c>
      <c r="D56" s="1235"/>
      <c r="E56" s="1236"/>
      <c r="F56" s="110">
        <v>57</v>
      </c>
      <c r="G56" s="110">
        <v>41</v>
      </c>
      <c r="H56" s="111">
        <v>41</v>
      </c>
    </row>
    <row r="57" spans="2:8" ht="53.25" customHeight="1">
      <c r="B57" s="109"/>
      <c r="C57" s="1237" t="s">
        <v>43</v>
      </c>
      <c r="D57" s="1237"/>
      <c r="E57" s="1238"/>
      <c r="F57" s="112">
        <v>517</v>
      </c>
      <c r="G57" s="112">
        <v>658</v>
      </c>
      <c r="H57" s="113">
        <v>641</v>
      </c>
    </row>
    <row r="58" spans="2:8" ht="45.75" customHeight="1">
      <c r="B58" s="114"/>
      <c r="C58" s="1225" t="s">
        <v>573</v>
      </c>
      <c r="D58" s="1226"/>
      <c r="E58" s="1227"/>
      <c r="F58" s="115">
        <v>243</v>
      </c>
      <c r="G58" s="115">
        <v>362</v>
      </c>
      <c r="H58" s="116">
        <v>317</v>
      </c>
    </row>
    <row r="59" spans="2:8" ht="45.75" customHeight="1">
      <c r="B59" s="114"/>
      <c r="C59" s="1225" t="s">
        <v>574</v>
      </c>
      <c r="D59" s="1226"/>
      <c r="E59" s="1227"/>
      <c r="F59" s="115">
        <v>145</v>
      </c>
      <c r="G59" s="115">
        <v>145</v>
      </c>
      <c r="H59" s="116">
        <v>145</v>
      </c>
    </row>
    <row r="60" spans="2:8" ht="45.75" customHeight="1">
      <c r="B60" s="114"/>
      <c r="C60" s="1225" t="s">
        <v>575</v>
      </c>
      <c r="D60" s="1226"/>
      <c r="E60" s="1227"/>
      <c r="F60" s="115">
        <v>61</v>
      </c>
      <c r="G60" s="115">
        <v>61</v>
      </c>
      <c r="H60" s="116">
        <v>61</v>
      </c>
    </row>
    <row r="61" spans="2:8" ht="45.75" customHeight="1">
      <c r="B61" s="114"/>
      <c r="C61" s="1225" t="s">
        <v>576</v>
      </c>
      <c r="D61" s="1226"/>
      <c r="E61" s="1227"/>
      <c r="F61" s="115">
        <v>0</v>
      </c>
      <c r="G61" s="115">
        <v>30</v>
      </c>
      <c r="H61" s="116">
        <v>60</v>
      </c>
    </row>
    <row r="62" spans="2:8" ht="45.75" customHeight="1" thickBot="1">
      <c r="B62" s="117"/>
      <c r="C62" s="1228" t="s">
        <v>577</v>
      </c>
      <c r="D62" s="1229"/>
      <c r="E62" s="1230"/>
      <c r="F62" s="118">
        <v>41</v>
      </c>
      <c r="G62" s="118">
        <v>41</v>
      </c>
      <c r="H62" s="119">
        <v>41</v>
      </c>
    </row>
    <row r="63" spans="2:8" ht="52.5" customHeight="1" thickBot="1">
      <c r="B63" s="120"/>
      <c r="C63" s="1231" t="s">
        <v>44</v>
      </c>
      <c r="D63" s="1231"/>
      <c r="E63" s="1232"/>
      <c r="F63" s="121">
        <v>1806</v>
      </c>
      <c r="G63" s="121">
        <v>1949</v>
      </c>
      <c r="H63" s="122">
        <v>1884</v>
      </c>
    </row>
    <row r="64" spans="2:8" ht="15" customHeight="1"/>
    <row r="65" ht="0" hidden="1" customHeight="1"/>
    <row r="66" ht="0" hidden="1" customHeight="1"/>
  </sheetData>
  <sheetProtection algorithmName="SHA-512" hashValue="PMrN6fl+CW8OPs/mwA8mI+MQLUImOi/+F2tEWbmNjgulnWGvRtblvzJiT57afw4CuUbvQK9+rtHY4ZoU7Prjqw==" saltValue="u+3Ef2U4p+2MlxajrHiI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542</v>
      </c>
      <c r="G2" s="136"/>
      <c r="H2" s="137"/>
    </row>
    <row r="3" spans="1:8">
      <c r="A3" s="133" t="s">
        <v>535</v>
      </c>
      <c r="B3" s="138"/>
      <c r="C3" s="139"/>
      <c r="D3" s="140">
        <v>183041</v>
      </c>
      <c r="E3" s="141"/>
      <c r="F3" s="142">
        <v>238802</v>
      </c>
      <c r="G3" s="143"/>
      <c r="H3" s="144"/>
    </row>
    <row r="4" spans="1:8">
      <c r="A4" s="145"/>
      <c r="B4" s="146"/>
      <c r="C4" s="147"/>
      <c r="D4" s="148">
        <v>114050</v>
      </c>
      <c r="E4" s="149"/>
      <c r="F4" s="150">
        <v>128562</v>
      </c>
      <c r="G4" s="151"/>
      <c r="H4" s="152"/>
    </row>
    <row r="5" spans="1:8">
      <c r="A5" s="133" t="s">
        <v>537</v>
      </c>
      <c r="B5" s="138"/>
      <c r="C5" s="139"/>
      <c r="D5" s="140">
        <v>231515</v>
      </c>
      <c r="E5" s="141"/>
      <c r="F5" s="142">
        <v>288550</v>
      </c>
      <c r="G5" s="143"/>
      <c r="H5" s="144"/>
    </row>
    <row r="6" spans="1:8">
      <c r="A6" s="145"/>
      <c r="B6" s="146"/>
      <c r="C6" s="147"/>
      <c r="D6" s="148">
        <v>125870</v>
      </c>
      <c r="E6" s="149"/>
      <c r="F6" s="150">
        <v>141525</v>
      </c>
      <c r="G6" s="151"/>
      <c r="H6" s="152"/>
    </row>
    <row r="7" spans="1:8">
      <c r="A7" s="133" t="s">
        <v>538</v>
      </c>
      <c r="B7" s="138"/>
      <c r="C7" s="139"/>
      <c r="D7" s="140">
        <v>187770</v>
      </c>
      <c r="E7" s="141"/>
      <c r="F7" s="142">
        <v>287914</v>
      </c>
      <c r="G7" s="143"/>
      <c r="H7" s="144"/>
    </row>
    <row r="8" spans="1:8">
      <c r="A8" s="145"/>
      <c r="B8" s="146"/>
      <c r="C8" s="147"/>
      <c r="D8" s="148">
        <v>107609</v>
      </c>
      <c r="E8" s="149"/>
      <c r="F8" s="150">
        <v>146531</v>
      </c>
      <c r="G8" s="151"/>
      <c r="H8" s="152"/>
    </row>
    <row r="9" spans="1:8">
      <c r="A9" s="133" t="s">
        <v>539</v>
      </c>
      <c r="B9" s="138"/>
      <c r="C9" s="139"/>
      <c r="D9" s="140">
        <v>153988</v>
      </c>
      <c r="E9" s="141"/>
      <c r="F9" s="142">
        <v>310300</v>
      </c>
      <c r="G9" s="143"/>
      <c r="H9" s="144"/>
    </row>
    <row r="10" spans="1:8">
      <c r="A10" s="145"/>
      <c r="B10" s="146"/>
      <c r="C10" s="147"/>
      <c r="D10" s="148">
        <v>108129</v>
      </c>
      <c r="E10" s="149"/>
      <c r="F10" s="150">
        <v>157576</v>
      </c>
      <c r="G10" s="151"/>
      <c r="H10" s="152"/>
    </row>
    <row r="11" spans="1:8">
      <c r="A11" s="133" t="s">
        <v>540</v>
      </c>
      <c r="B11" s="138"/>
      <c r="C11" s="139"/>
      <c r="D11" s="140">
        <v>187251</v>
      </c>
      <c r="E11" s="141"/>
      <c r="F11" s="142">
        <v>317319</v>
      </c>
      <c r="G11" s="143"/>
      <c r="H11" s="144"/>
    </row>
    <row r="12" spans="1:8">
      <c r="A12" s="145"/>
      <c r="B12" s="146"/>
      <c r="C12" s="153"/>
      <c r="D12" s="148">
        <v>106462</v>
      </c>
      <c r="E12" s="149"/>
      <c r="F12" s="150">
        <v>164214</v>
      </c>
      <c r="G12" s="151"/>
      <c r="H12" s="152"/>
    </row>
    <row r="13" spans="1:8">
      <c r="A13" s="133"/>
      <c r="B13" s="138"/>
      <c r="C13" s="154"/>
      <c r="D13" s="155">
        <v>188713</v>
      </c>
      <c r="E13" s="156"/>
      <c r="F13" s="157">
        <v>288577</v>
      </c>
      <c r="G13" s="158"/>
      <c r="H13" s="144"/>
    </row>
    <row r="14" spans="1:8">
      <c r="A14" s="145"/>
      <c r="B14" s="146"/>
      <c r="C14" s="147"/>
      <c r="D14" s="148">
        <v>112424</v>
      </c>
      <c r="E14" s="149"/>
      <c r="F14" s="150">
        <v>147682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6.42</v>
      </c>
      <c r="C19" s="159">
        <f>ROUND(VALUE(SUBSTITUTE(実質収支比率等に係る経年分析!G$48,"▲","-")),2)</f>
        <v>7.23</v>
      </c>
      <c r="D19" s="159">
        <f>ROUND(VALUE(SUBSTITUTE(実質収支比率等に係る経年分析!H$48,"▲","-")),2)</f>
        <v>7.71</v>
      </c>
      <c r="E19" s="159">
        <f>ROUND(VALUE(SUBSTITUTE(実質収支比率等に係る経年分析!I$48,"▲","-")),2)</f>
        <v>5.42</v>
      </c>
      <c r="F19" s="159">
        <f>ROUND(VALUE(SUBSTITUTE(実質収支比率等に係る経年分析!J$48,"▲","-")),2)</f>
        <v>5.19</v>
      </c>
    </row>
    <row r="20" spans="1:11">
      <c r="A20" s="159" t="s">
        <v>48</v>
      </c>
      <c r="B20" s="159">
        <f>ROUND(VALUE(SUBSTITUTE(実質収支比率等に係る経年分析!F$47,"▲","-")),2)</f>
        <v>55.92</v>
      </c>
      <c r="C20" s="159">
        <f>ROUND(VALUE(SUBSTITUTE(実質収支比率等に係る経年分析!G$47,"▲","-")),2)</f>
        <v>57.94</v>
      </c>
      <c r="D20" s="159">
        <f>ROUND(VALUE(SUBSTITUTE(実質収支比率等に係る経年分析!H$47,"▲","-")),2)</f>
        <v>57.79</v>
      </c>
      <c r="E20" s="159">
        <f>ROUND(VALUE(SUBSTITUTE(実質収支比率等に係る経年分析!I$47,"▲","-")),2)</f>
        <v>59.65</v>
      </c>
      <c r="F20" s="159">
        <f>ROUND(VALUE(SUBSTITUTE(実質収支比率等に係る経年分析!J$47,"▲","-")),2)</f>
        <v>58.8</v>
      </c>
    </row>
    <row r="21" spans="1:11">
      <c r="A21" s="159" t="s">
        <v>49</v>
      </c>
      <c r="B21" s="159">
        <f>IF(ISNUMBER(VALUE(SUBSTITUTE(実質収支比率等に係る経年分析!F$49,"▲","-"))),ROUND(VALUE(SUBSTITUTE(実質収支比率等に係る経年分析!F$49,"▲","-")),2),NA())</f>
        <v>-1.3</v>
      </c>
      <c r="C21" s="159">
        <f>IF(ISNUMBER(VALUE(SUBSTITUTE(実質収支比率等に係る経年分析!G$49,"▲","-"))),ROUND(VALUE(SUBSTITUTE(実質収支比率等に係る経年分析!G$49,"▲","-")),2),NA())</f>
        <v>0.59</v>
      </c>
      <c r="D21" s="159">
        <f>IF(ISNUMBER(VALUE(SUBSTITUTE(実質収支比率等に係る経年分析!H$49,"▲","-"))),ROUND(VALUE(SUBSTITUTE(実質収支比率等に係る経年分析!H$49,"▲","-")),2),NA())</f>
        <v>4.3499999999999996</v>
      </c>
      <c r="E21" s="159">
        <f>IF(ISNUMBER(VALUE(SUBSTITUTE(実質収支比率等に係る経年分析!I$49,"▲","-"))),ROUND(VALUE(SUBSTITUTE(実質収支比率等に係る経年分析!I$49,"▲","-")),2),NA())</f>
        <v>-1.61</v>
      </c>
      <c r="F21" s="159">
        <f>IF(ISNUMBER(VALUE(SUBSTITUTE(実質収支比率等に係る経年分析!J$49,"▲","-"))),ROUND(VALUE(SUBSTITUTE(実質収支比率等に係る経年分析!J$49,"▲","-")),2),NA())</f>
        <v>-2.71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高野町下水道特別会計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0.28999999999999998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0.34</v>
      </c>
    </row>
    <row r="30" spans="1:11">
      <c r="A30" s="160" t="str">
        <f>IF(連結実質赤字比率に係る赤字・黒字の構成分析!C$40="",NA(),連結実質赤字比率に係る赤字・黒字の構成分析!C$40)</f>
        <v>高野町簡易水道特別会計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0.38</v>
      </c>
    </row>
    <row r="31" spans="1:11">
      <c r="A31" s="160" t="str">
        <f>IF(連結実質赤字比率に係る赤字・黒字の構成分析!C$39="",NA(),連結実質赤字比率に係る赤字・黒字の構成分析!C$39)</f>
        <v>高野町国民健康保険富貴診療所特別会計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0.54</v>
      </c>
    </row>
    <row r="32" spans="1:11">
      <c r="A32" s="160" t="str">
        <f>IF(連結実質赤字比率に係る赤字・黒字の構成分析!C$38="",NA(),連結実質赤字比率に係る赤字・黒字の構成分析!C$38)</f>
        <v>高野町介護保険特別会計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1.25</v>
      </c>
    </row>
    <row r="33" spans="1:16">
      <c r="A33" s="160" t="str">
        <f>IF(連結実質赤字比率に係る赤字・黒字の構成分析!C$37="",NA(),連結実質赤字比率に係る赤字・黒字の構成分析!C$37)</f>
        <v>高野町国民健康保険高野山総合診療所特別会計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c r="A34" s="160" t="str">
        <f>IF(連結実質赤字比率に係る赤字・黒字の構成分析!C$36="",NA(),連結実質赤字比率に係る赤字・黒字の構成分析!C$36)</f>
        <v>高野町水道事業会計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4.0199999999999996</v>
      </c>
    </row>
    <row r="35" spans="1:16">
      <c r="A35" s="160" t="str">
        <f>IF(連結実質赤字比率に係る赤字・黒字の構成分析!C$35="",NA(),連結実質赤字比率に係る赤字・黒字の構成分析!C$35)</f>
        <v>高野町国民健康保険特別会計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5.0199999999999996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400</v>
      </c>
      <c r="E42" s="161"/>
      <c r="F42" s="161"/>
      <c r="G42" s="161">
        <f>'実質公債費比率（分子）の構造'!L$52</f>
        <v>374</v>
      </c>
      <c r="H42" s="161"/>
      <c r="I42" s="161"/>
      <c r="J42" s="161">
        <f>'実質公債費比率（分子）の構造'!M$52</f>
        <v>358</v>
      </c>
      <c r="K42" s="161"/>
      <c r="L42" s="161"/>
      <c r="M42" s="161">
        <f>'実質公債費比率（分子）の構造'!N$52</f>
        <v>362</v>
      </c>
      <c r="N42" s="161"/>
      <c r="O42" s="161"/>
      <c r="P42" s="161">
        <f>'実質公債費比率（分子）の構造'!O$52</f>
        <v>351</v>
      </c>
    </row>
    <row r="43" spans="1:16">
      <c r="A43" s="161" t="s">
        <v>57</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24</v>
      </c>
      <c r="C45" s="161"/>
      <c r="D45" s="161"/>
      <c r="E45" s="161">
        <f>'実質公債費比率（分子）の構造'!L$49</f>
        <v>23</v>
      </c>
      <c r="F45" s="161"/>
      <c r="G45" s="161"/>
      <c r="H45" s="161">
        <f>'実質公債費比率（分子）の構造'!M$49</f>
        <v>24</v>
      </c>
      <c r="I45" s="161"/>
      <c r="J45" s="161"/>
      <c r="K45" s="161">
        <f>'実質公債費比率（分子）の構造'!N$49</f>
        <v>23</v>
      </c>
      <c r="L45" s="161"/>
      <c r="M45" s="161"/>
      <c r="N45" s="161">
        <f>'実質公債費比率（分子）の構造'!O$49</f>
        <v>24</v>
      </c>
      <c r="O45" s="161"/>
      <c r="P45" s="161"/>
    </row>
    <row r="46" spans="1:16">
      <c r="A46" s="161" t="s">
        <v>60</v>
      </c>
      <c r="B46" s="161">
        <f>'実質公債費比率（分子）の構造'!K$48</f>
        <v>67</v>
      </c>
      <c r="C46" s="161"/>
      <c r="D46" s="161"/>
      <c r="E46" s="161">
        <f>'実質公債費比率（分子）の構造'!L$48</f>
        <v>61</v>
      </c>
      <c r="F46" s="161"/>
      <c r="G46" s="161"/>
      <c r="H46" s="161">
        <f>'実質公債費比率（分子）の構造'!M$48</f>
        <v>74</v>
      </c>
      <c r="I46" s="161"/>
      <c r="J46" s="161"/>
      <c r="K46" s="161">
        <f>'実質公債費比率（分子）の構造'!N$48</f>
        <v>85</v>
      </c>
      <c r="L46" s="161"/>
      <c r="M46" s="161"/>
      <c r="N46" s="161">
        <f>'実質公債費比率（分子）の構造'!O$48</f>
        <v>83</v>
      </c>
      <c r="O46" s="161"/>
      <c r="P46" s="161"/>
    </row>
    <row r="47" spans="1:16">
      <c r="A47" s="161" t="s">
        <v>61</v>
      </c>
      <c r="B47" s="161">
        <f>'実質公債費比率（分子）の構造'!K$47</f>
        <v>7</v>
      </c>
      <c r="C47" s="161"/>
      <c r="D47" s="161"/>
      <c r="E47" s="161">
        <f>'実質公債費比率（分子）の構造'!L$47</f>
        <v>7</v>
      </c>
      <c r="F47" s="161"/>
      <c r="G47" s="161"/>
      <c r="H47" s="161">
        <f>'実質公債費比率（分子）の構造'!M$47</f>
        <v>7</v>
      </c>
      <c r="I47" s="161"/>
      <c r="J47" s="161"/>
      <c r="K47" s="161">
        <f>'実質公債費比率（分子）の構造'!N$47</f>
        <v>7</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f>'実質公債費比率（分子）の構造'!N$46</f>
        <v>8</v>
      </c>
      <c r="L48" s="161"/>
      <c r="M48" s="161"/>
      <c r="N48" s="161" t="str">
        <f>'実質公債費比率（分子）の構造'!O$46</f>
        <v>-</v>
      </c>
      <c r="O48" s="161"/>
      <c r="P48" s="161"/>
    </row>
    <row r="49" spans="1:16">
      <c r="A49" s="161" t="s">
        <v>63</v>
      </c>
      <c r="B49" s="161">
        <f>'実質公債費比率（分子）の構造'!K$45</f>
        <v>454</v>
      </c>
      <c r="C49" s="161"/>
      <c r="D49" s="161"/>
      <c r="E49" s="161">
        <f>'実質公債費比率（分子）の構造'!L$45</f>
        <v>402</v>
      </c>
      <c r="F49" s="161"/>
      <c r="G49" s="161"/>
      <c r="H49" s="161">
        <f>'実質公債費比率（分子）の構造'!M$45</f>
        <v>387</v>
      </c>
      <c r="I49" s="161"/>
      <c r="J49" s="161"/>
      <c r="K49" s="161">
        <f>'実質公債費比率（分子）の構造'!N$45</f>
        <v>379</v>
      </c>
      <c r="L49" s="161"/>
      <c r="M49" s="161"/>
      <c r="N49" s="161">
        <f>'実質公債費比率（分子）の構造'!O$45</f>
        <v>360</v>
      </c>
      <c r="O49" s="161"/>
      <c r="P49" s="161"/>
    </row>
    <row r="50" spans="1:16">
      <c r="A50" s="161" t="s">
        <v>64</v>
      </c>
      <c r="B50" s="161" t="e">
        <f>NA()</f>
        <v>#N/A</v>
      </c>
      <c r="C50" s="161">
        <f>IF(ISNUMBER('実質公債費比率（分子）の構造'!K$53),'実質公債費比率（分子）の構造'!K$53,NA())</f>
        <v>152</v>
      </c>
      <c r="D50" s="161" t="e">
        <f>NA()</f>
        <v>#N/A</v>
      </c>
      <c r="E50" s="161" t="e">
        <f>NA()</f>
        <v>#N/A</v>
      </c>
      <c r="F50" s="161">
        <f>IF(ISNUMBER('実質公債費比率（分子）の構造'!L$53),'実質公債費比率（分子）の構造'!L$53,NA())</f>
        <v>119</v>
      </c>
      <c r="G50" s="161" t="e">
        <f>NA()</f>
        <v>#N/A</v>
      </c>
      <c r="H50" s="161" t="e">
        <f>NA()</f>
        <v>#N/A</v>
      </c>
      <c r="I50" s="161">
        <f>IF(ISNUMBER('実質公債費比率（分子）の構造'!M$53),'実質公債費比率（分子）の構造'!M$53,NA())</f>
        <v>134</v>
      </c>
      <c r="J50" s="161" t="e">
        <f>NA()</f>
        <v>#N/A</v>
      </c>
      <c r="K50" s="161" t="e">
        <f>NA()</f>
        <v>#N/A</v>
      </c>
      <c r="L50" s="161">
        <f>IF(ISNUMBER('実質公債費比率（分子）の構造'!N$53),'実質公債費比率（分子）の構造'!N$53,NA())</f>
        <v>140</v>
      </c>
      <c r="M50" s="161" t="e">
        <f>NA()</f>
        <v>#N/A</v>
      </c>
      <c r="N50" s="161" t="e">
        <f>NA()</f>
        <v>#N/A</v>
      </c>
      <c r="O50" s="161">
        <f>IF(ISNUMBER('実質公債費比率（分子）の構造'!O$53),'実質公債費比率（分子）の構造'!O$53,NA())</f>
        <v>116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2981</v>
      </c>
      <c r="E56" s="160"/>
      <c r="F56" s="160"/>
      <c r="G56" s="160">
        <f>'将来負担比率（分子）の構造'!J$52</f>
        <v>3078</v>
      </c>
      <c r="H56" s="160"/>
      <c r="I56" s="160"/>
      <c r="J56" s="160">
        <f>'将来負担比率（分子）の構造'!K$52</f>
        <v>3223</v>
      </c>
      <c r="K56" s="160"/>
      <c r="L56" s="160"/>
      <c r="M56" s="160">
        <f>'将来負担比率（分子）の構造'!L$52</f>
        <v>3133</v>
      </c>
      <c r="N56" s="160"/>
      <c r="O56" s="160"/>
      <c r="P56" s="160">
        <f>'将来負担比率（分子）の構造'!M$52</f>
        <v>3301</v>
      </c>
    </row>
    <row r="57" spans="1:16">
      <c r="A57" s="160" t="s">
        <v>35</v>
      </c>
      <c r="B57" s="160"/>
      <c r="C57" s="160"/>
      <c r="D57" s="160">
        <f>'将来負担比率（分子）の構造'!I$51</f>
        <v>600</v>
      </c>
      <c r="E57" s="160"/>
      <c r="F57" s="160"/>
      <c r="G57" s="160">
        <f>'将来負担比率（分子）の構造'!J$51</f>
        <v>557</v>
      </c>
      <c r="H57" s="160"/>
      <c r="I57" s="160"/>
      <c r="J57" s="160">
        <f>'将来負担比率（分子）の構造'!K$51</f>
        <v>473</v>
      </c>
      <c r="K57" s="160"/>
      <c r="L57" s="160"/>
      <c r="M57" s="160">
        <f>'将来負担比率（分子）の構造'!L$51</f>
        <v>420</v>
      </c>
      <c r="N57" s="160"/>
      <c r="O57" s="160"/>
      <c r="P57" s="160">
        <f>'将来負担比率（分子）の構造'!M$51</f>
        <v>374</v>
      </c>
    </row>
    <row r="58" spans="1:16">
      <c r="A58" s="160" t="s">
        <v>34</v>
      </c>
      <c r="B58" s="160"/>
      <c r="C58" s="160"/>
      <c r="D58" s="160">
        <f>'将来負担比率（分子）の構造'!I$50</f>
        <v>1828</v>
      </c>
      <c r="E58" s="160"/>
      <c r="F58" s="160"/>
      <c r="G58" s="160">
        <f>'将来負担比率（分子）の構造'!J$50</f>
        <v>1882</v>
      </c>
      <c r="H58" s="160"/>
      <c r="I58" s="160"/>
      <c r="J58" s="160">
        <f>'将来負担比率（分子）の構造'!K$50</f>
        <v>2126</v>
      </c>
      <c r="K58" s="160"/>
      <c r="L58" s="160"/>
      <c r="M58" s="160">
        <f>'将来負担比率（分子）の構造'!L$50</f>
        <v>2089</v>
      </c>
      <c r="N58" s="160"/>
      <c r="O58" s="160"/>
      <c r="P58" s="160">
        <f>'将来負担比率（分子）の構造'!M$50</f>
        <v>2024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716</v>
      </c>
      <c r="C62" s="160"/>
      <c r="D62" s="160"/>
      <c r="E62" s="160">
        <f>'将来負担比率（分子）の構造'!J$45</f>
        <v>677</v>
      </c>
      <c r="F62" s="160"/>
      <c r="G62" s="160"/>
      <c r="H62" s="160">
        <f>'将来負担比率（分子）の構造'!K$45</f>
        <v>591</v>
      </c>
      <c r="I62" s="160"/>
      <c r="J62" s="160"/>
      <c r="K62" s="160">
        <f>'将来負担比率（分子）の構造'!L$45</f>
        <v>600</v>
      </c>
      <c r="L62" s="160"/>
      <c r="M62" s="160"/>
      <c r="N62" s="160">
        <f>'将来負担比率（分子）の構造'!M$45</f>
        <v>579</v>
      </c>
      <c r="O62" s="160"/>
      <c r="P62" s="160"/>
    </row>
    <row r="63" spans="1:16">
      <c r="A63" s="160" t="s">
        <v>27</v>
      </c>
      <c r="B63" s="160">
        <f>'将来負担比率（分子）の構造'!I$44</f>
        <v>280</v>
      </c>
      <c r="C63" s="160"/>
      <c r="D63" s="160"/>
      <c r="E63" s="160">
        <f>'将来負担比率（分子）の構造'!J$44</f>
        <v>253</v>
      </c>
      <c r="F63" s="160"/>
      <c r="G63" s="160"/>
      <c r="H63" s="160">
        <f>'将来負担比率（分子）の構造'!K$44</f>
        <v>226</v>
      </c>
      <c r="I63" s="160"/>
      <c r="J63" s="160"/>
      <c r="K63" s="160">
        <f>'将来負担比率（分子）の構造'!L$44</f>
        <v>199</v>
      </c>
      <c r="L63" s="160"/>
      <c r="M63" s="160"/>
      <c r="N63" s="160">
        <f>'将来負担比率（分子）の構造'!M$44</f>
        <v>171</v>
      </c>
      <c r="O63" s="160"/>
      <c r="P63" s="160"/>
    </row>
    <row r="64" spans="1:16">
      <c r="A64" s="160" t="s">
        <v>26</v>
      </c>
      <c r="B64" s="160">
        <f>'将来負担比率（分子）の構造'!I$43</f>
        <v>560</v>
      </c>
      <c r="C64" s="160"/>
      <c r="D64" s="160"/>
      <c r="E64" s="160">
        <f>'将来負担比率（分子）の構造'!J$43</f>
        <v>580</v>
      </c>
      <c r="F64" s="160"/>
      <c r="G64" s="160"/>
      <c r="H64" s="160">
        <f>'将来負担比率（分子）の構造'!K$43</f>
        <v>630</v>
      </c>
      <c r="I64" s="160"/>
      <c r="J64" s="160"/>
      <c r="K64" s="160">
        <f>'将来負担比率（分子）の構造'!L$43</f>
        <v>700</v>
      </c>
      <c r="L64" s="160"/>
      <c r="M64" s="160"/>
      <c r="N64" s="160">
        <f>'将来負担比率（分子）の構造'!M$43</f>
        <v>770</v>
      </c>
      <c r="O64" s="160"/>
      <c r="P64" s="160"/>
    </row>
    <row r="65" spans="1:16">
      <c r="A65" s="160" t="s">
        <v>25</v>
      </c>
      <c r="B65" s="160">
        <f>'将来負担比率（分子）の構造'!I$42</f>
        <v>64</v>
      </c>
      <c r="C65" s="160"/>
      <c r="D65" s="160"/>
      <c r="E65" s="160">
        <f>'将来負担比率（分子）の構造'!J$42</f>
        <v>40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3312</v>
      </c>
      <c r="C66" s="160"/>
      <c r="D66" s="160"/>
      <c r="E66" s="160">
        <f>'将来負担比率（分子）の構造'!J$41</f>
        <v>3421</v>
      </c>
      <c r="F66" s="160"/>
      <c r="G66" s="160"/>
      <c r="H66" s="160">
        <f>'将来負担比率（分子）の構造'!K$41</f>
        <v>3482</v>
      </c>
      <c r="I66" s="160"/>
      <c r="J66" s="160"/>
      <c r="K66" s="160">
        <f>'将来負担比率（分子）の構造'!L$41</f>
        <v>3318</v>
      </c>
      <c r="L66" s="160"/>
      <c r="M66" s="160"/>
      <c r="N66" s="160">
        <f>'将来負担比率（分子）の構造'!M$41</f>
        <v>3434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1233</v>
      </c>
      <c r="C72" s="164">
        <f>基金残高に係る経年分析!G55</f>
        <v>1250</v>
      </c>
      <c r="D72" s="164">
        <f>基金残高に係る経年分析!H55</f>
        <v>1202</v>
      </c>
    </row>
    <row r="73" spans="1:16">
      <c r="A73" s="163" t="s">
        <v>71</v>
      </c>
      <c r="B73" s="164">
        <f>基金残高に係る経年分析!F56</f>
        <v>57</v>
      </c>
      <c r="C73" s="164">
        <f>基金残高に係る経年分析!G56</f>
        <v>41</v>
      </c>
      <c r="D73" s="164">
        <f>基金残高に係る経年分析!H56</f>
        <v>41</v>
      </c>
    </row>
    <row r="74" spans="1:16">
      <c r="A74" s="163" t="s">
        <v>72</v>
      </c>
      <c r="B74" s="164">
        <f>基金残高に係る経年分析!F57</f>
        <v>517</v>
      </c>
      <c r="C74" s="164">
        <f>基金残高に係る経年分析!G57</f>
        <v>658</v>
      </c>
      <c r="D74" s="164">
        <f>基金残高に係る経年分析!H57</f>
        <v>641</v>
      </c>
    </row>
  </sheetData>
  <sheetProtection algorithmName="SHA-512" hashValue="c2FD0Ef0GR4wtQQLI1ONoNBlCUuSpmbeQ+zNQtGqXB6QQr94hRiuneTvn05jv+PipjkeafExHrUNBdVZ28OeMA==" saltValue="r2j2zjLm5RKoOFiE0LFV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361072</v>
      </c>
      <c r="S5" s="669"/>
      <c r="T5" s="669"/>
      <c r="U5" s="669"/>
      <c r="V5" s="669"/>
      <c r="W5" s="669"/>
      <c r="X5" s="669"/>
      <c r="Y5" s="715"/>
      <c r="Z5" s="733">
        <v>9.1999999999999993</v>
      </c>
      <c r="AA5" s="733"/>
      <c r="AB5" s="733"/>
      <c r="AC5" s="733"/>
      <c r="AD5" s="734">
        <v>351462</v>
      </c>
      <c r="AE5" s="734"/>
      <c r="AF5" s="734"/>
      <c r="AG5" s="734"/>
      <c r="AH5" s="734"/>
      <c r="AI5" s="734"/>
      <c r="AJ5" s="734"/>
      <c r="AK5" s="734"/>
      <c r="AL5" s="716">
        <v>17.899999999999999</v>
      </c>
      <c r="AM5" s="685"/>
      <c r="AN5" s="685"/>
      <c r="AO5" s="717"/>
      <c r="AP5" s="702" t="s">
        <v>218</v>
      </c>
      <c r="AQ5" s="703"/>
      <c r="AR5" s="703"/>
      <c r="AS5" s="703"/>
      <c r="AT5" s="703"/>
      <c r="AU5" s="703"/>
      <c r="AV5" s="703"/>
      <c r="AW5" s="703"/>
      <c r="AX5" s="703"/>
      <c r="AY5" s="703"/>
      <c r="AZ5" s="703"/>
      <c r="BA5" s="703"/>
      <c r="BB5" s="703"/>
      <c r="BC5" s="703"/>
      <c r="BD5" s="703"/>
      <c r="BE5" s="703"/>
      <c r="BF5" s="704"/>
      <c r="BG5" s="603">
        <v>351462</v>
      </c>
      <c r="BH5" s="606"/>
      <c r="BI5" s="606"/>
      <c r="BJ5" s="606"/>
      <c r="BK5" s="606"/>
      <c r="BL5" s="606"/>
      <c r="BM5" s="606"/>
      <c r="BN5" s="607"/>
      <c r="BO5" s="665">
        <v>97.3</v>
      </c>
      <c r="BP5" s="665"/>
      <c r="BQ5" s="665"/>
      <c r="BR5" s="665"/>
      <c r="BS5" s="666" t="s">
        <v>219</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211</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00" t="s">
        <v>223</v>
      </c>
      <c r="C6" s="601"/>
      <c r="D6" s="601"/>
      <c r="E6" s="601"/>
      <c r="F6" s="601"/>
      <c r="G6" s="601"/>
      <c r="H6" s="601"/>
      <c r="I6" s="601"/>
      <c r="J6" s="601"/>
      <c r="K6" s="601"/>
      <c r="L6" s="601"/>
      <c r="M6" s="601"/>
      <c r="N6" s="601"/>
      <c r="O6" s="601"/>
      <c r="P6" s="601"/>
      <c r="Q6" s="602"/>
      <c r="R6" s="603">
        <v>34679</v>
      </c>
      <c r="S6" s="606"/>
      <c r="T6" s="606"/>
      <c r="U6" s="606"/>
      <c r="V6" s="606"/>
      <c r="W6" s="606"/>
      <c r="X6" s="606"/>
      <c r="Y6" s="607"/>
      <c r="Z6" s="665">
        <v>0.9</v>
      </c>
      <c r="AA6" s="665"/>
      <c r="AB6" s="665"/>
      <c r="AC6" s="665"/>
      <c r="AD6" s="666">
        <v>34679</v>
      </c>
      <c r="AE6" s="666"/>
      <c r="AF6" s="666"/>
      <c r="AG6" s="666"/>
      <c r="AH6" s="666"/>
      <c r="AI6" s="666"/>
      <c r="AJ6" s="666"/>
      <c r="AK6" s="666"/>
      <c r="AL6" s="608">
        <v>1.8</v>
      </c>
      <c r="AM6" s="609"/>
      <c r="AN6" s="609"/>
      <c r="AO6" s="667"/>
      <c r="AP6" s="600" t="s">
        <v>224</v>
      </c>
      <c r="AQ6" s="601"/>
      <c r="AR6" s="601"/>
      <c r="AS6" s="601"/>
      <c r="AT6" s="601"/>
      <c r="AU6" s="601"/>
      <c r="AV6" s="601"/>
      <c r="AW6" s="601"/>
      <c r="AX6" s="601"/>
      <c r="AY6" s="601"/>
      <c r="AZ6" s="601"/>
      <c r="BA6" s="601"/>
      <c r="BB6" s="601"/>
      <c r="BC6" s="601"/>
      <c r="BD6" s="601"/>
      <c r="BE6" s="601"/>
      <c r="BF6" s="602"/>
      <c r="BG6" s="603">
        <v>351462</v>
      </c>
      <c r="BH6" s="606"/>
      <c r="BI6" s="606"/>
      <c r="BJ6" s="606"/>
      <c r="BK6" s="606"/>
      <c r="BL6" s="606"/>
      <c r="BM6" s="606"/>
      <c r="BN6" s="607"/>
      <c r="BO6" s="665">
        <v>97.3</v>
      </c>
      <c r="BP6" s="665"/>
      <c r="BQ6" s="665"/>
      <c r="BR6" s="665"/>
      <c r="BS6" s="666" t="s">
        <v>225</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54522</v>
      </c>
      <c r="CS6" s="606"/>
      <c r="CT6" s="606"/>
      <c r="CU6" s="606"/>
      <c r="CV6" s="606"/>
      <c r="CW6" s="606"/>
      <c r="CX6" s="606"/>
      <c r="CY6" s="607"/>
      <c r="CZ6" s="716">
        <v>1.5</v>
      </c>
      <c r="DA6" s="685"/>
      <c r="DB6" s="685"/>
      <c r="DC6" s="719"/>
      <c r="DD6" s="611" t="s">
        <v>225</v>
      </c>
      <c r="DE6" s="606"/>
      <c r="DF6" s="606"/>
      <c r="DG6" s="606"/>
      <c r="DH6" s="606"/>
      <c r="DI6" s="606"/>
      <c r="DJ6" s="606"/>
      <c r="DK6" s="606"/>
      <c r="DL6" s="606"/>
      <c r="DM6" s="606"/>
      <c r="DN6" s="606"/>
      <c r="DO6" s="606"/>
      <c r="DP6" s="607"/>
      <c r="DQ6" s="611">
        <v>54522</v>
      </c>
      <c r="DR6" s="606"/>
      <c r="DS6" s="606"/>
      <c r="DT6" s="606"/>
      <c r="DU6" s="606"/>
      <c r="DV6" s="606"/>
      <c r="DW6" s="606"/>
      <c r="DX6" s="606"/>
      <c r="DY6" s="606"/>
      <c r="DZ6" s="606"/>
      <c r="EA6" s="606"/>
      <c r="EB6" s="606"/>
      <c r="EC6" s="646"/>
    </row>
    <row r="7" spans="2:143" ht="11.25" customHeight="1">
      <c r="B7" s="600" t="s">
        <v>227</v>
      </c>
      <c r="C7" s="601"/>
      <c r="D7" s="601"/>
      <c r="E7" s="601"/>
      <c r="F7" s="601"/>
      <c r="G7" s="601"/>
      <c r="H7" s="601"/>
      <c r="I7" s="601"/>
      <c r="J7" s="601"/>
      <c r="K7" s="601"/>
      <c r="L7" s="601"/>
      <c r="M7" s="601"/>
      <c r="N7" s="601"/>
      <c r="O7" s="601"/>
      <c r="P7" s="601"/>
      <c r="Q7" s="602"/>
      <c r="R7" s="603">
        <v>1246</v>
      </c>
      <c r="S7" s="606"/>
      <c r="T7" s="606"/>
      <c r="U7" s="606"/>
      <c r="V7" s="606"/>
      <c r="W7" s="606"/>
      <c r="X7" s="606"/>
      <c r="Y7" s="607"/>
      <c r="Z7" s="665">
        <v>0</v>
      </c>
      <c r="AA7" s="665"/>
      <c r="AB7" s="665"/>
      <c r="AC7" s="665"/>
      <c r="AD7" s="666">
        <v>1246</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157696</v>
      </c>
      <c r="BH7" s="606"/>
      <c r="BI7" s="606"/>
      <c r="BJ7" s="606"/>
      <c r="BK7" s="606"/>
      <c r="BL7" s="606"/>
      <c r="BM7" s="606"/>
      <c r="BN7" s="607"/>
      <c r="BO7" s="665">
        <v>43.7</v>
      </c>
      <c r="BP7" s="665"/>
      <c r="BQ7" s="665"/>
      <c r="BR7" s="665"/>
      <c r="BS7" s="666" t="s">
        <v>225</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1012812</v>
      </c>
      <c r="CS7" s="606"/>
      <c r="CT7" s="606"/>
      <c r="CU7" s="606"/>
      <c r="CV7" s="606"/>
      <c r="CW7" s="606"/>
      <c r="CX7" s="606"/>
      <c r="CY7" s="607"/>
      <c r="CZ7" s="665">
        <v>26.9</v>
      </c>
      <c r="DA7" s="665"/>
      <c r="DB7" s="665"/>
      <c r="DC7" s="665"/>
      <c r="DD7" s="611">
        <v>25637</v>
      </c>
      <c r="DE7" s="606"/>
      <c r="DF7" s="606"/>
      <c r="DG7" s="606"/>
      <c r="DH7" s="606"/>
      <c r="DI7" s="606"/>
      <c r="DJ7" s="606"/>
      <c r="DK7" s="606"/>
      <c r="DL7" s="606"/>
      <c r="DM7" s="606"/>
      <c r="DN7" s="606"/>
      <c r="DO7" s="606"/>
      <c r="DP7" s="607"/>
      <c r="DQ7" s="611">
        <v>680043</v>
      </c>
      <c r="DR7" s="606"/>
      <c r="DS7" s="606"/>
      <c r="DT7" s="606"/>
      <c r="DU7" s="606"/>
      <c r="DV7" s="606"/>
      <c r="DW7" s="606"/>
      <c r="DX7" s="606"/>
      <c r="DY7" s="606"/>
      <c r="DZ7" s="606"/>
      <c r="EA7" s="606"/>
      <c r="EB7" s="606"/>
      <c r="EC7" s="646"/>
    </row>
    <row r="8" spans="2:143" ht="11.25" customHeight="1">
      <c r="B8" s="600" t="s">
        <v>230</v>
      </c>
      <c r="C8" s="601"/>
      <c r="D8" s="601"/>
      <c r="E8" s="601"/>
      <c r="F8" s="601"/>
      <c r="G8" s="601"/>
      <c r="H8" s="601"/>
      <c r="I8" s="601"/>
      <c r="J8" s="601"/>
      <c r="K8" s="601"/>
      <c r="L8" s="601"/>
      <c r="M8" s="601"/>
      <c r="N8" s="601"/>
      <c r="O8" s="601"/>
      <c r="P8" s="601"/>
      <c r="Q8" s="602"/>
      <c r="R8" s="603">
        <v>2771</v>
      </c>
      <c r="S8" s="606"/>
      <c r="T8" s="606"/>
      <c r="U8" s="606"/>
      <c r="V8" s="606"/>
      <c r="W8" s="606"/>
      <c r="X8" s="606"/>
      <c r="Y8" s="607"/>
      <c r="Z8" s="665">
        <v>0.1</v>
      </c>
      <c r="AA8" s="665"/>
      <c r="AB8" s="665"/>
      <c r="AC8" s="665"/>
      <c r="AD8" s="666">
        <v>2771</v>
      </c>
      <c r="AE8" s="666"/>
      <c r="AF8" s="666"/>
      <c r="AG8" s="666"/>
      <c r="AH8" s="666"/>
      <c r="AI8" s="666"/>
      <c r="AJ8" s="666"/>
      <c r="AK8" s="666"/>
      <c r="AL8" s="608">
        <v>0.1</v>
      </c>
      <c r="AM8" s="609"/>
      <c r="AN8" s="609"/>
      <c r="AO8" s="667"/>
      <c r="AP8" s="600" t="s">
        <v>231</v>
      </c>
      <c r="AQ8" s="601"/>
      <c r="AR8" s="601"/>
      <c r="AS8" s="601"/>
      <c r="AT8" s="601"/>
      <c r="AU8" s="601"/>
      <c r="AV8" s="601"/>
      <c r="AW8" s="601"/>
      <c r="AX8" s="601"/>
      <c r="AY8" s="601"/>
      <c r="AZ8" s="601"/>
      <c r="BA8" s="601"/>
      <c r="BB8" s="601"/>
      <c r="BC8" s="601"/>
      <c r="BD8" s="601"/>
      <c r="BE8" s="601"/>
      <c r="BF8" s="602"/>
      <c r="BG8" s="603">
        <v>5249</v>
      </c>
      <c r="BH8" s="606"/>
      <c r="BI8" s="606"/>
      <c r="BJ8" s="606"/>
      <c r="BK8" s="606"/>
      <c r="BL8" s="606"/>
      <c r="BM8" s="606"/>
      <c r="BN8" s="607"/>
      <c r="BO8" s="665">
        <v>1.5</v>
      </c>
      <c r="BP8" s="665"/>
      <c r="BQ8" s="665"/>
      <c r="BR8" s="665"/>
      <c r="BS8" s="611" t="s">
        <v>225</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585622</v>
      </c>
      <c r="CS8" s="606"/>
      <c r="CT8" s="606"/>
      <c r="CU8" s="606"/>
      <c r="CV8" s="606"/>
      <c r="CW8" s="606"/>
      <c r="CX8" s="606"/>
      <c r="CY8" s="607"/>
      <c r="CZ8" s="665">
        <v>15.6</v>
      </c>
      <c r="DA8" s="665"/>
      <c r="DB8" s="665"/>
      <c r="DC8" s="665"/>
      <c r="DD8" s="611">
        <v>7390</v>
      </c>
      <c r="DE8" s="606"/>
      <c r="DF8" s="606"/>
      <c r="DG8" s="606"/>
      <c r="DH8" s="606"/>
      <c r="DI8" s="606"/>
      <c r="DJ8" s="606"/>
      <c r="DK8" s="606"/>
      <c r="DL8" s="606"/>
      <c r="DM8" s="606"/>
      <c r="DN8" s="606"/>
      <c r="DO8" s="606"/>
      <c r="DP8" s="607"/>
      <c r="DQ8" s="611">
        <v>401289</v>
      </c>
      <c r="DR8" s="606"/>
      <c r="DS8" s="606"/>
      <c r="DT8" s="606"/>
      <c r="DU8" s="606"/>
      <c r="DV8" s="606"/>
      <c r="DW8" s="606"/>
      <c r="DX8" s="606"/>
      <c r="DY8" s="606"/>
      <c r="DZ8" s="606"/>
      <c r="EA8" s="606"/>
      <c r="EB8" s="606"/>
      <c r="EC8" s="646"/>
    </row>
    <row r="9" spans="2:143" ht="11.25" customHeight="1">
      <c r="B9" s="600" t="s">
        <v>233</v>
      </c>
      <c r="C9" s="601"/>
      <c r="D9" s="601"/>
      <c r="E9" s="601"/>
      <c r="F9" s="601"/>
      <c r="G9" s="601"/>
      <c r="H9" s="601"/>
      <c r="I9" s="601"/>
      <c r="J9" s="601"/>
      <c r="K9" s="601"/>
      <c r="L9" s="601"/>
      <c r="M9" s="601"/>
      <c r="N9" s="601"/>
      <c r="O9" s="601"/>
      <c r="P9" s="601"/>
      <c r="Q9" s="602"/>
      <c r="R9" s="603">
        <v>2720</v>
      </c>
      <c r="S9" s="606"/>
      <c r="T9" s="606"/>
      <c r="U9" s="606"/>
      <c r="V9" s="606"/>
      <c r="W9" s="606"/>
      <c r="X9" s="606"/>
      <c r="Y9" s="607"/>
      <c r="Z9" s="665">
        <v>0.1</v>
      </c>
      <c r="AA9" s="665"/>
      <c r="AB9" s="665"/>
      <c r="AC9" s="665"/>
      <c r="AD9" s="666">
        <v>2720</v>
      </c>
      <c r="AE9" s="666"/>
      <c r="AF9" s="666"/>
      <c r="AG9" s="666"/>
      <c r="AH9" s="666"/>
      <c r="AI9" s="666"/>
      <c r="AJ9" s="666"/>
      <c r="AK9" s="666"/>
      <c r="AL9" s="608">
        <v>0.1</v>
      </c>
      <c r="AM9" s="609"/>
      <c r="AN9" s="609"/>
      <c r="AO9" s="667"/>
      <c r="AP9" s="600" t="s">
        <v>234</v>
      </c>
      <c r="AQ9" s="601"/>
      <c r="AR9" s="601"/>
      <c r="AS9" s="601"/>
      <c r="AT9" s="601"/>
      <c r="AU9" s="601"/>
      <c r="AV9" s="601"/>
      <c r="AW9" s="601"/>
      <c r="AX9" s="601"/>
      <c r="AY9" s="601"/>
      <c r="AZ9" s="601"/>
      <c r="BA9" s="601"/>
      <c r="BB9" s="601"/>
      <c r="BC9" s="601"/>
      <c r="BD9" s="601"/>
      <c r="BE9" s="601"/>
      <c r="BF9" s="602"/>
      <c r="BG9" s="603">
        <v>135325</v>
      </c>
      <c r="BH9" s="606"/>
      <c r="BI9" s="606"/>
      <c r="BJ9" s="606"/>
      <c r="BK9" s="606"/>
      <c r="BL9" s="606"/>
      <c r="BM9" s="606"/>
      <c r="BN9" s="607"/>
      <c r="BO9" s="665">
        <v>37.5</v>
      </c>
      <c r="BP9" s="665"/>
      <c r="BQ9" s="665"/>
      <c r="BR9" s="665"/>
      <c r="BS9" s="611" t="s">
        <v>225</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424625</v>
      </c>
      <c r="CS9" s="606"/>
      <c r="CT9" s="606"/>
      <c r="CU9" s="606"/>
      <c r="CV9" s="606"/>
      <c r="CW9" s="606"/>
      <c r="CX9" s="606"/>
      <c r="CY9" s="607"/>
      <c r="CZ9" s="665">
        <v>11.3</v>
      </c>
      <c r="DA9" s="665"/>
      <c r="DB9" s="665"/>
      <c r="DC9" s="665"/>
      <c r="DD9" s="611">
        <v>594</v>
      </c>
      <c r="DE9" s="606"/>
      <c r="DF9" s="606"/>
      <c r="DG9" s="606"/>
      <c r="DH9" s="606"/>
      <c r="DI9" s="606"/>
      <c r="DJ9" s="606"/>
      <c r="DK9" s="606"/>
      <c r="DL9" s="606"/>
      <c r="DM9" s="606"/>
      <c r="DN9" s="606"/>
      <c r="DO9" s="606"/>
      <c r="DP9" s="607"/>
      <c r="DQ9" s="611">
        <v>376779</v>
      </c>
      <c r="DR9" s="606"/>
      <c r="DS9" s="606"/>
      <c r="DT9" s="606"/>
      <c r="DU9" s="606"/>
      <c r="DV9" s="606"/>
      <c r="DW9" s="606"/>
      <c r="DX9" s="606"/>
      <c r="DY9" s="606"/>
      <c r="DZ9" s="606"/>
      <c r="EA9" s="606"/>
      <c r="EB9" s="606"/>
      <c r="EC9" s="646"/>
    </row>
    <row r="10" spans="2:143" ht="11.25" customHeight="1">
      <c r="B10" s="600" t="s">
        <v>236</v>
      </c>
      <c r="C10" s="601"/>
      <c r="D10" s="601"/>
      <c r="E10" s="601"/>
      <c r="F10" s="601"/>
      <c r="G10" s="601"/>
      <c r="H10" s="601"/>
      <c r="I10" s="601"/>
      <c r="J10" s="601"/>
      <c r="K10" s="601"/>
      <c r="L10" s="601"/>
      <c r="M10" s="601"/>
      <c r="N10" s="601"/>
      <c r="O10" s="601"/>
      <c r="P10" s="601"/>
      <c r="Q10" s="602"/>
      <c r="R10" s="603" t="s">
        <v>225</v>
      </c>
      <c r="S10" s="606"/>
      <c r="T10" s="606"/>
      <c r="U10" s="606"/>
      <c r="V10" s="606"/>
      <c r="W10" s="606"/>
      <c r="X10" s="606"/>
      <c r="Y10" s="607"/>
      <c r="Z10" s="665" t="s">
        <v>237</v>
      </c>
      <c r="AA10" s="665"/>
      <c r="AB10" s="665"/>
      <c r="AC10" s="665"/>
      <c r="AD10" s="666" t="s">
        <v>225</v>
      </c>
      <c r="AE10" s="666"/>
      <c r="AF10" s="666"/>
      <c r="AG10" s="666"/>
      <c r="AH10" s="666"/>
      <c r="AI10" s="666"/>
      <c r="AJ10" s="666"/>
      <c r="AK10" s="666"/>
      <c r="AL10" s="608" t="s">
        <v>225</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10147</v>
      </c>
      <c r="BH10" s="606"/>
      <c r="BI10" s="606"/>
      <c r="BJ10" s="606"/>
      <c r="BK10" s="606"/>
      <c r="BL10" s="606"/>
      <c r="BM10" s="606"/>
      <c r="BN10" s="607"/>
      <c r="BO10" s="665">
        <v>2.8</v>
      </c>
      <c r="BP10" s="665"/>
      <c r="BQ10" s="665"/>
      <c r="BR10" s="665"/>
      <c r="BS10" s="611" t="s">
        <v>237</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t="s">
        <v>225</v>
      </c>
      <c r="CS10" s="606"/>
      <c r="CT10" s="606"/>
      <c r="CU10" s="606"/>
      <c r="CV10" s="606"/>
      <c r="CW10" s="606"/>
      <c r="CX10" s="606"/>
      <c r="CY10" s="607"/>
      <c r="CZ10" s="665" t="s">
        <v>225</v>
      </c>
      <c r="DA10" s="665"/>
      <c r="DB10" s="665"/>
      <c r="DC10" s="665"/>
      <c r="DD10" s="611" t="s">
        <v>237</v>
      </c>
      <c r="DE10" s="606"/>
      <c r="DF10" s="606"/>
      <c r="DG10" s="606"/>
      <c r="DH10" s="606"/>
      <c r="DI10" s="606"/>
      <c r="DJ10" s="606"/>
      <c r="DK10" s="606"/>
      <c r="DL10" s="606"/>
      <c r="DM10" s="606"/>
      <c r="DN10" s="606"/>
      <c r="DO10" s="606"/>
      <c r="DP10" s="607"/>
      <c r="DQ10" s="611" t="s">
        <v>225</v>
      </c>
      <c r="DR10" s="606"/>
      <c r="DS10" s="606"/>
      <c r="DT10" s="606"/>
      <c r="DU10" s="606"/>
      <c r="DV10" s="606"/>
      <c r="DW10" s="606"/>
      <c r="DX10" s="606"/>
      <c r="DY10" s="606"/>
      <c r="DZ10" s="606"/>
      <c r="EA10" s="606"/>
      <c r="EB10" s="606"/>
      <c r="EC10" s="646"/>
    </row>
    <row r="11" spans="2:143" ht="11.25" customHeight="1">
      <c r="B11" s="600" t="s">
        <v>240</v>
      </c>
      <c r="C11" s="601"/>
      <c r="D11" s="601"/>
      <c r="E11" s="601"/>
      <c r="F11" s="601"/>
      <c r="G11" s="601"/>
      <c r="H11" s="601"/>
      <c r="I11" s="601"/>
      <c r="J11" s="601"/>
      <c r="K11" s="601"/>
      <c r="L11" s="601"/>
      <c r="M11" s="601"/>
      <c r="N11" s="601"/>
      <c r="O11" s="601"/>
      <c r="P11" s="601"/>
      <c r="Q11" s="602"/>
      <c r="R11" s="603" t="s">
        <v>237</v>
      </c>
      <c r="S11" s="606"/>
      <c r="T11" s="606"/>
      <c r="U11" s="606"/>
      <c r="V11" s="606"/>
      <c r="W11" s="606"/>
      <c r="X11" s="606"/>
      <c r="Y11" s="607"/>
      <c r="Z11" s="665" t="s">
        <v>225</v>
      </c>
      <c r="AA11" s="665"/>
      <c r="AB11" s="665"/>
      <c r="AC11" s="665"/>
      <c r="AD11" s="666" t="s">
        <v>237</v>
      </c>
      <c r="AE11" s="666"/>
      <c r="AF11" s="666"/>
      <c r="AG11" s="666"/>
      <c r="AH11" s="666"/>
      <c r="AI11" s="666"/>
      <c r="AJ11" s="666"/>
      <c r="AK11" s="666"/>
      <c r="AL11" s="608" t="s">
        <v>237</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6975</v>
      </c>
      <c r="BH11" s="606"/>
      <c r="BI11" s="606"/>
      <c r="BJ11" s="606"/>
      <c r="BK11" s="606"/>
      <c r="BL11" s="606"/>
      <c r="BM11" s="606"/>
      <c r="BN11" s="607"/>
      <c r="BO11" s="665">
        <v>1.9</v>
      </c>
      <c r="BP11" s="665"/>
      <c r="BQ11" s="665"/>
      <c r="BR11" s="665"/>
      <c r="BS11" s="611" t="s">
        <v>225</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66923</v>
      </c>
      <c r="CS11" s="606"/>
      <c r="CT11" s="606"/>
      <c r="CU11" s="606"/>
      <c r="CV11" s="606"/>
      <c r="CW11" s="606"/>
      <c r="CX11" s="606"/>
      <c r="CY11" s="607"/>
      <c r="CZ11" s="665">
        <v>1.8</v>
      </c>
      <c r="DA11" s="665"/>
      <c r="DB11" s="665"/>
      <c r="DC11" s="665"/>
      <c r="DD11" s="611">
        <v>21362</v>
      </c>
      <c r="DE11" s="606"/>
      <c r="DF11" s="606"/>
      <c r="DG11" s="606"/>
      <c r="DH11" s="606"/>
      <c r="DI11" s="606"/>
      <c r="DJ11" s="606"/>
      <c r="DK11" s="606"/>
      <c r="DL11" s="606"/>
      <c r="DM11" s="606"/>
      <c r="DN11" s="606"/>
      <c r="DO11" s="606"/>
      <c r="DP11" s="607"/>
      <c r="DQ11" s="611">
        <v>35049</v>
      </c>
      <c r="DR11" s="606"/>
      <c r="DS11" s="606"/>
      <c r="DT11" s="606"/>
      <c r="DU11" s="606"/>
      <c r="DV11" s="606"/>
      <c r="DW11" s="606"/>
      <c r="DX11" s="606"/>
      <c r="DY11" s="606"/>
      <c r="DZ11" s="606"/>
      <c r="EA11" s="606"/>
      <c r="EB11" s="606"/>
      <c r="EC11" s="646"/>
    </row>
    <row r="12" spans="2:143" ht="11.25" customHeight="1">
      <c r="B12" s="600" t="s">
        <v>243</v>
      </c>
      <c r="C12" s="601"/>
      <c r="D12" s="601"/>
      <c r="E12" s="601"/>
      <c r="F12" s="601"/>
      <c r="G12" s="601"/>
      <c r="H12" s="601"/>
      <c r="I12" s="601"/>
      <c r="J12" s="601"/>
      <c r="K12" s="601"/>
      <c r="L12" s="601"/>
      <c r="M12" s="601"/>
      <c r="N12" s="601"/>
      <c r="O12" s="601"/>
      <c r="P12" s="601"/>
      <c r="Q12" s="602"/>
      <c r="R12" s="603">
        <v>70915</v>
      </c>
      <c r="S12" s="606"/>
      <c r="T12" s="606"/>
      <c r="U12" s="606"/>
      <c r="V12" s="606"/>
      <c r="W12" s="606"/>
      <c r="X12" s="606"/>
      <c r="Y12" s="607"/>
      <c r="Z12" s="665">
        <v>1.8</v>
      </c>
      <c r="AA12" s="665"/>
      <c r="AB12" s="665"/>
      <c r="AC12" s="665"/>
      <c r="AD12" s="666">
        <v>70915</v>
      </c>
      <c r="AE12" s="666"/>
      <c r="AF12" s="666"/>
      <c r="AG12" s="666"/>
      <c r="AH12" s="666"/>
      <c r="AI12" s="666"/>
      <c r="AJ12" s="666"/>
      <c r="AK12" s="666"/>
      <c r="AL12" s="608">
        <v>3.6</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161804</v>
      </c>
      <c r="BH12" s="606"/>
      <c r="BI12" s="606"/>
      <c r="BJ12" s="606"/>
      <c r="BK12" s="606"/>
      <c r="BL12" s="606"/>
      <c r="BM12" s="606"/>
      <c r="BN12" s="607"/>
      <c r="BO12" s="665">
        <v>44.8</v>
      </c>
      <c r="BP12" s="665"/>
      <c r="BQ12" s="665"/>
      <c r="BR12" s="665"/>
      <c r="BS12" s="611" t="s">
        <v>237</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353732</v>
      </c>
      <c r="CS12" s="606"/>
      <c r="CT12" s="606"/>
      <c r="CU12" s="606"/>
      <c r="CV12" s="606"/>
      <c r="CW12" s="606"/>
      <c r="CX12" s="606"/>
      <c r="CY12" s="607"/>
      <c r="CZ12" s="665">
        <v>9.4</v>
      </c>
      <c r="DA12" s="665"/>
      <c r="DB12" s="665"/>
      <c r="DC12" s="665"/>
      <c r="DD12" s="611">
        <v>172522</v>
      </c>
      <c r="DE12" s="606"/>
      <c r="DF12" s="606"/>
      <c r="DG12" s="606"/>
      <c r="DH12" s="606"/>
      <c r="DI12" s="606"/>
      <c r="DJ12" s="606"/>
      <c r="DK12" s="606"/>
      <c r="DL12" s="606"/>
      <c r="DM12" s="606"/>
      <c r="DN12" s="606"/>
      <c r="DO12" s="606"/>
      <c r="DP12" s="607"/>
      <c r="DQ12" s="611">
        <v>124742</v>
      </c>
      <c r="DR12" s="606"/>
      <c r="DS12" s="606"/>
      <c r="DT12" s="606"/>
      <c r="DU12" s="606"/>
      <c r="DV12" s="606"/>
      <c r="DW12" s="606"/>
      <c r="DX12" s="606"/>
      <c r="DY12" s="606"/>
      <c r="DZ12" s="606"/>
      <c r="EA12" s="606"/>
      <c r="EB12" s="606"/>
      <c r="EC12" s="646"/>
    </row>
    <row r="13" spans="2:143" ht="11.25" customHeight="1">
      <c r="B13" s="600" t="s">
        <v>246</v>
      </c>
      <c r="C13" s="601"/>
      <c r="D13" s="601"/>
      <c r="E13" s="601"/>
      <c r="F13" s="601"/>
      <c r="G13" s="601"/>
      <c r="H13" s="601"/>
      <c r="I13" s="601"/>
      <c r="J13" s="601"/>
      <c r="K13" s="601"/>
      <c r="L13" s="601"/>
      <c r="M13" s="601"/>
      <c r="N13" s="601"/>
      <c r="O13" s="601"/>
      <c r="P13" s="601"/>
      <c r="Q13" s="602"/>
      <c r="R13" s="603">
        <v>2873</v>
      </c>
      <c r="S13" s="606"/>
      <c r="T13" s="606"/>
      <c r="U13" s="606"/>
      <c r="V13" s="606"/>
      <c r="W13" s="606"/>
      <c r="X13" s="606"/>
      <c r="Y13" s="607"/>
      <c r="Z13" s="665">
        <v>0.1</v>
      </c>
      <c r="AA13" s="665"/>
      <c r="AB13" s="665"/>
      <c r="AC13" s="665"/>
      <c r="AD13" s="666">
        <v>2873</v>
      </c>
      <c r="AE13" s="666"/>
      <c r="AF13" s="666"/>
      <c r="AG13" s="666"/>
      <c r="AH13" s="666"/>
      <c r="AI13" s="666"/>
      <c r="AJ13" s="666"/>
      <c r="AK13" s="666"/>
      <c r="AL13" s="608">
        <v>0.1</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156638</v>
      </c>
      <c r="BH13" s="606"/>
      <c r="BI13" s="606"/>
      <c r="BJ13" s="606"/>
      <c r="BK13" s="606"/>
      <c r="BL13" s="606"/>
      <c r="BM13" s="606"/>
      <c r="BN13" s="607"/>
      <c r="BO13" s="665">
        <v>43.4</v>
      </c>
      <c r="BP13" s="665"/>
      <c r="BQ13" s="665"/>
      <c r="BR13" s="665"/>
      <c r="BS13" s="611" t="s">
        <v>237</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337223</v>
      </c>
      <c r="CS13" s="606"/>
      <c r="CT13" s="606"/>
      <c r="CU13" s="606"/>
      <c r="CV13" s="606"/>
      <c r="CW13" s="606"/>
      <c r="CX13" s="606"/>
      <c r="CY13" s="607"/>
      <c r="CZ13" s="665">
        <v>9</v>
      </c>
      <c r="DA13" s="665"/>
      <c r="DB13" s="665"/>
      <c r="DC13" s="665"/>
      <c r="DD13" s="611">
        <v>251956</v>
      </c>
      <c r="DE13" s="606"/>
      <c r="DF13" s="606"/>
      <c r="DG13" s="606"/>
      <c r="DH13" s="606"/>
      <c r="DI13" s="606"/>
      <c r="DJ13" s="606"/>
      <c r="DK13" s="606"/>
      <c r="DL13" s="606"/>
      <c r="DM13" s="606"/>
      <c r="DN13" s="606"/>
      <c r="DO13" s="606"/>
      <c r="DP13" s="607"/>
      <c r="DQ13" s="611">
        <v>166514</v>
      </c>
      <c r="DR13" s="606"/>
      <c r="DS13" s="606"/>
      <c r="DT13" s="606"/>
      <c r="DU13" s="606"/>
      <c r="DV13" s="606"/>
      <c r="DW13" s="606"/>
      <c r="DX13" s="606"/>
      <c r="DY13" s="606"/>
      <c r="DZ13" s="606"/>
      <c r="EA13" s="606"/>
      <c r="EB13" s="606"/>
      <c r="EC13" s="646"/>
    </row>
    <row r="14" spans="2:143" ht="11.25" customHeight="1">
      <c r="B14" s="600" t="s">
        <v>249</v>
      </c>
      <c r="C14" s="601"/>
      <c r="D14" s="601"/>
      <c r="E14" s="601"/>
      <c r="F14" s="601"/>
      <c r="G14" s="601"/>
      <c r="H14" s="601"/>
      <c r="I14" s="601"/>
      <c r="J14" s="601"/>
      <c r="K14" s="601"/>
      <c r="L14" s="601"/>
      <c r="M14" s="601"/>
      <c r="N14" s="601"/>
      <c r="O14" s="601"/>
      <c r="P14" s="601"/>
      <c r="Q14" s="602"/>
      <c r="R14" s="603" t="s">
        <v>237</v>
      </c>
      <c r="S14" s="606"/>
      <c r="T14" s="606"/>
      <c r="U14" s="606"/>
      <c r="V14" s="606"/>
      <c r="W14" s="606"/>
      <c r="X14" s="606"/>
      <c r="Y14" s="607"/>
      <c r="Z14" s="665" t="s">
        <v>225</v>
      </c>
      <c r="AA14" s="665"/>
      <c r="AB14" s="665"/>
      <c r="AC14" s="665"/>
      <c r="AD14" s="666" t="s">
        <v>225</v>
      </c>
      <c r="AE14" s="666"/>
      <c r="AF14" s="666"/>
      <c r="AG14" s="666"/>
      <c r="AH14" s="666"/>
      <c r="AI14" s="666"/>
      <c r="AJ14" s="666"/>
      <c r="AK14" s="666"/>
      <c r="AL14" s="608" t="s">
        <v>237</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11486</v>
      </c>
      <c r="BH14" s="606"/>
      <c r="BI14" s="606"/>
      <c r="BJ14" s="606"/>
      <c r="BK14" s="606"/>
      <c r="BL14" s="606"/>
      <c r="BM14" s="606"/>
      <c r="BN14" s="607"/>
      <c r="BO14" s="665">
        <v>3.2</v>
      </c>
      <c r="BP14" s="665"/>
      <c r="BQ14" s="665"/>
      <c r="BR14" s="665"/>
      <c r="BS14" s="611" t="s">
        <v>225</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293357</v>
      </c>
      <c r="CS14" s="606"/>
      <c r="CT14" s="606"/>
      <c r="CU14" s="606"/>
      <c r="CV14" s="606"/>
      <c r="CW14" s="606"/>
      <c r="CX14" s="606"/>
      <c r="CY14" s="607"/>
      <c r="CZ14" s="665">
        <v>7.8</v>
      </c>
      <c r="DA14" s="665"/>
      <c r="DB14" s="665"/>
      <c r="DC14" s="665"/>
      <c r="DD14" s="611">
        <v>99143</v>
      </c>
      <c r="DE14" s="606"/>
      <c r="DF14" s="606"/>
      <c r="DG14" s="606"/>
      <c r="DH14" s="606"/>
      <c r="DI14" s="606"/>
      <c r="DJ14" s="606"/>
      <c r="DK14" s="606"/>
      <c r="DL14" s="606"/>
      <c r="DM14" s="606"/>
      <c r="DN14" s="606"/>
      <c r="DO14" s="606"/>
      <c r="DP14" s="607"/>
      <c r="DQ14" s="611">
        <v>192572</v>
      </c>
      <c r="DR14" s="606"/>
      <c r="DS14" s="606"/>
      <c r="DT14" s="606"/>
      <c r="DU14" s="606"/>
      <c r="DV14" s="606"/>
      <c r="DW14" s="606"/>
      <c r="DX14" s="606"/>
      <c r="DY14" s="606"/>
      <c r="DZ14" s="606"/>
      <c r="EA14" s="606"/>
      <c r="EB14" s="606"/>
      <c r="EC14" s="646"/>
    </row>
    <row r="15" spans="2:143" ht="11.25" customHeight="1">
      <c r="B15" s="600" t="s">
        <v>252</v>
      </c>
      <c r="C15" s="601"/>
      <c r="D15" s="601"/>
      <c r="E15" s="601"/>
      <c r="F15" s="601"/>
      <c r="G15" s="601"/>
      <c r="H15" s="601"/>
      <c r="I15" s="601"/>
      <c r="J15" s="601"/>
      <c r="K15" s="601"/>
      <c r="L15" s="601"/>
      <c r="M15" s="601"/>
      <c r="N15" s="601"/>
      <c r="O15" s="601"/>
      <c r="P15" s="601"/>
      <c r="Q15" s="602"/>
      <c r="R15" s="603">
        <v>10731</v>
      </c>
      <c r="S15" s="606"/>
      <c r="T15" s="606"/>
      <c r="U15" s="606"/>
      <c r="V15" s="606"/>
      <c r="W15" s="606"/>
      <c r="X15" s="606"/>
      <c r="Y15" s="607"/>
      <c r="Z15" s="665">
        <v>0.3</v>
      </c>
      <c r="AA15" s="665"/>
      <c r="AB15" s="665"/>
      <c r="AC15" s="665"/>
      <c r="AD15" s="666">
        <v>10731</v>
      </c>
      <c r="AE15" s="666"/>
      <c r="AF15" s="666"/>
      <c r="AG15" s="666"/>
      <c r="AH15" s="666"/>
      <c r="AI15" s="666"/>
      <c r="AJ15" s="666"/>
      <c r="AK15" s="666"/>
      <c r="AL15" s="608">
        <v>0.5</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20476</v>
      </c>
      <c r="BH15" s="606"/>
      <c r="BI15" s="606"/>
      <c r="BJ15" s="606"/>
      <c r="BK15" s="606"/>
      <c r="BL15" s="606"/>
      <c r="BM15" s="606"/>
      <c r="BN15" s="607"/>
      <c r="BO15" s="665">
        <v>5.7</v>
      </c>
      <c r="BP15" s="665"/>
      <c r="BQ15" s="665"/>
      <c r="BR15" s="665"/>
      <c r="BS15" s="611" t="s">
        <v>225</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219247</v>
      </c>
      <c r="CS15" s="606"/>
      <c r="CT15" s="606"/>
      <c r="CU15" s="606"/>
      <c r="CV15" s="606"/>
      <c r="CW15" s="606"/>
      <c r="CX15" s="606"/>
      <c r="CY15" s="607"/>
      <c r="CZ15" s="665">
        <v>5.8</v>
      </c>
      <c r="DA15" s="665"/>
      <c r="DB15" s="665"/>
      <c r="DC15" s="665"/>
      <c r="DD15" s="611">
        <v>6743</v>
      </c>
      <c r="DE15" s="606"/>
      <c r="DF15" s="606"/>
      <c r="DG15" s="606"/>
      <c r="DH15" s="606"/>
      <c r="DI15" s="606"/>
      <c r="DJ15" s="606"/>
      <c r="DK15" s="606"/>
      <c r="DL15" s="606"/>
      <c r="DM15" s="606"/>
      <c r="DN15" s="606"/>
      <c r="DO15" s="606"/>
      <c r="DP15" s="607"/>
      <c r="DQ15" s="611">
        <v>194723</v>
      </c>
      <c r="DR15" s="606"/>
      <c r="DS15" s="606"/>
      <c r="DT15" s="606"/>
      <c r="DU15" s="606"/>
      <c r="DV15" s="606"/>
      <c r="DW15" s="606"/>
      <c r="DX15" s="606"/>
      <c r="DY15" s="606"/>
      <c r="DZ15" s="606"/>
      <c r="EA15" s="606"/>
      <c r="EB15" s="606"/>
      <c r="EC15" s="646"/>
    </row>
    <row r="16" spans="2:143" ht="11.25" customHeight="1">
      <c r="B16" s="600" t="s">
        <v>255</v>
      </c>
      <c r="C16" s="601"/>
      <c r="D16" s="601"/>
      <c r="E16" s="601"/>
      <c r="F16" s="601"/>
      <c r="G16" s="601"/>
      <c r="H16" s="601"/>
      <c r="I16" s="601"/>
      <c r="J16" s="601"/>
      <c r="K16" s="601"/>
      <c r="L16" s="601"/>
      <c r="M16" s="601"/>
      <c r="N16" s="601"/>
      <c r="O16" s="601"/>
      <c r="P16" s="601"/>
      <c r="Q16" s="602"/>
      <c r="R16" s="603" t="s">
        <v>225</v>
      </c>
      <c r="S16" s="606"/>
      <c r="T16" s="606"/>
      <c r="U16" s="606"/>
      <c r="V16" s="606"/>
      <c r="W16" s="606"/>
      <c r="X16" s="606"/>
      <c r="Y16" s="607"/>
      <c r="Z16" s="665" t="s">
        <v>225</v>
      </c>
      <c r="AA16" s="665"/>
      <c r="AB16" s="665"/>
      <c r="AC16" s="665"/>
      <c r="AD16" s="666" t="s">
        <v>237</v>
      </c>
      <c r="AE16" s="666"/>
      <c r="AF16" s="666"/>
      <c r="AG16" s="666"/>
      <c r="AH16" s="666"/>
      <c r="AI16" s="666"/>
      <c r="AJ16" s="666"/>
      <c r="AK16" s="666"/>
      <c r="AL16" s="608" t="s">
        <v>225</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225</v>
      </c>
      <c r="BH16" s="606"/>
      <c r="BI16" s="606"/>
      <c r="BJ16" s="606"/>
      <c r="BK16" s="606"/>
      <c r="BL16" s="606"/>
      <c r="BM16" s="606"/>
      <c r="BN16" s="607"/>
      <c r="BO16" s="665" t="s">
        <v>237</v>
      </c>
      <c r="BP16" s="665"/>
      <c r="BQ16" s="665"/>
      <c r="BR16" s="665"/>
      <c r="BS16" s="611" t="s">
        <v>225</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50215</v>
      </c>
      <c r="CS16" s="606"/>
      <c r="CT16" s="606"/>
      <c r="CU16" s="606"/>
      <c r="CV16" s="606"/>
      <c r="CW16" s="606"/>
      <c r="CX16" s="606"/>
      <c r="CY16" s="607"/>
      <c r="CZ16" s="665">
        <v>1.3</v>
      </c>
      <c r="DA16" s="665"/>
      <c r="DB16" s="665"/>
      <c r="DC16" s="665"/>
      <c r="DD16" s="611" t="s">
        <v>225</v>
      </c>
      <c r="DE16" s="606"/>
      <c r="DF16" s="606"/>
      <c r="DG16" s="606"/>
      <c r="DH16" s="606"/>
      <c r="DI16" s="606"/>
      <c r="DJ16" s="606"/>
      <c r="DK16" s="606"/>
      <c r="DL16" s="606"/>
      <c r="DM16" s="606"/>
      <c r="DN16" s="606"/>
      <c r="DO16" s="606"/>
      <c r="DP16" s="607"/>
      <c r="DQ16" s="611">
        <v>16024</v>
      </c>
      <c r="DR16" s="606"/>
      <c r="DS16" s="606"/>
      <c r="DT16" s="606"/>
      <c r="DU16" s="606"/>
      <c r="DV16" s="606"/>
      <c r="DW16" s="606"/>
      <c r="DX16" s="606"/>
      <c r="DY16" s="606"/>
      <c r="DZ16" s="606"/>
      <c r="EA16" s="606"/>
      <c r="EB16" s="606"/>
      <c r="EC16" s="646"/>
    </row>
    <row r="17" spans="2:133" ht="11.25" customHeight="1">
      <c r="B17" s="600" t="s">
        <v>258</v>
      </c>
      <c r="C17" s="601"/>
      <c r="D17" s="601"/>
      <c r="E17" s="601"/>
      <c r="F17" s="601"/>
      <c r="G17" s="601"/>
      <c r="H17" s="601"/>
      <c r="I17" s="601"/>
      <c r="J17" s="601"/>
      <c r="K17" s="601"/>
      <c r="L17" s="601"/>
      <c r="M17" s="601"/>
      <c r="N17" s="601"/>
      <c r="O17" s="601"/>
      <c r="P17" s="601"/>
      <c r="Q17" s="602"/>
      <c r="R17" s="603">
        <v>183</v>
      </c>
      <c r="S17" s="606"/>
      <c r="T17" s="606"/>
      <c r="U17" s="606"/>
      <c r="V17" s="606"/>
      <c r="W17" s="606"/>
      <c r="X17" s="606"/>
      <c r="Y17" s="607"/>
      <c r="Z17" s="665">
        <v>0</v>
      </c>
      <c r="AA17" s="665"/>
      <c r="AB17" s="665"/>
      <c r="AC17" s="665"/>
      <c r="AD17" s="666">
        <v>183</v>
      </c>
      <c r="AE17" s="666"/>
      <c r="AF17" s="666"/>
      <c r="AG17" s="666"/>
      <c r="AH17" s="666"/>
      <c r="AI17" s="666"/>
      <c r="AJ17" s="666"/>
      <c r="AK17" s="666"/>
      <c r="AL17" s="608">
        <v>0</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225</v>
      </c>
      <c r="BH17" s="606"/>
      <c r="BI17" s="606"/>
      <c r="BJ17" s="606"/>
      <c r="BK17" s="606"/>
      <c r="BL17" s="606"/>
      <c r="BM17" s="606"/>
      <c r="BN17" s="607"/>
      <c r="BO17" s="665" t="s">
        <v>237</v>
      </c>
      <c r="BP17" s="665"/>
      <c r="BQ17" s="665"/>
      <c r="BR17" s="665"/>
      <c r="BS17" s="611" t="s">
        <v>237</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360401</v>
      </c>
      <c r="CS17" s="606"/>
      <c r="CT17" s="606"/>
      <c r="CU17" s="606"/>
      <c r="CV17" s="606"/>
      <c r="CW17" s="606"/>
      <c r="CX17" s="606"/>
      <c r="CY17" s="607"/>
      <c r="CZ17" s="665">
        <v>9.6</v>
      </c>
      <c r="DA17" s="665"/>
      <c r="DB17" s="665"/>
      <c r="DC17" s="665"/>
      <c r="DD17" s="611" t="s">
        <v>237</v>
      </c>
      <c r="DE17" s="606"/>
      <c r="DF17" s="606"/>
      <c r="DG17" s="606"/>
      <c r="DH17" s="606"/>
      <c r="DI17" s="606"/>
      <c r="DJ17" s="606"/>
      <c r="DK17" s="606"/>
      <c r="DL17" s="606"/>
      <c r="DM17" s="606"/>
      <c r="DN17" s="606"/>
      <c r="DO17" s="606"/>
      <c r="DP17" s="607"/>
      <c r="DQ17" s="611">
        <v>326876</v>
      </c>
      <c r="DR17" s="606"/>
      <c r="DS17" s="606"/>
      <c r="DT17" s="606"/>
      <c r="DU17" s="606"/>
      <c r="DV17" s="606"/>
      <c r="DW17" s="606"/>
      <c r="DX17" s="606"/>
      <c r="DY17" s="606"/>
      <c r="DZ17" s="606"/>
      <c r="EA17" s="606"/>
      <c r="EB17" s="606"/>
      <c r="EC17" s="646"/>
    </row>
    <row r="18" spans="2:133" ht="11.25" customHeight="1">
      <c r="B18" s="600" t="s">
        <v>261</v>
      </c>
      <c r="C18" s="601"/>
      <c r="D18" s="601"/>
      <c r="E18" s="601"/>
      <c r="F18" s="601"/>
      <c r="G18" s="601"/>
      <c r="H18" s="601"/>
      <c r="I18" s="601"/>
      <c r="J18" s="601"/>
      <c r="K18" s="601"/>
      <c r="L18" s="601"/>
      <c r="M18" s="601"/>
      <c r="N18" s="601"/>
      <c r="O18" s="601"/>
      <c r="P18" s="601"/>
      <c r="Q18" s="602"/>
      <c r="R18" s="603">
        <v>1815904</v>
      </c>
      <c r="S18" s="606"/>
      <c r="T18" s="606"/>
      <c r="U18" s="606"/>
      <c r="V18" s="606"/>
      <c r="W18" s="606"/>
      <c r="X18" s="606"/>
      <c r="Y18" s="607"/>
      <c r="Z18" s="665">
        <v>46.3</v>
      </c>
      <c r="AA18" s="665"/>
      <c r="AB18" s="665"/>
      <c r="AC18" s="665"/>
      <c r="AD18" s="666">
        <v>1469624</v>
      </c>
      <c r="AE18" s="666"/>
      <c r="AF18" s="666"/>
      <c r="AG18" s="666"/>
      <c r="AH18" s="666"/>
      <c r="AI18" s="666"/>
      <c r="AJ18" s="666"/>
      <c r="AK18" s="666"/>
      <c r="AL18" s="608">
        <v>74.7</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225</v>
      </c>
      <c r="BH18" s="606"/>
      <c r="BI18" s="606"/>
      <c r="BJ18" s="606"/>
      <c r="BK18" s="606"/>
      <c r="BL18" s="606"/>
      <c r="BM18" s="606"/>
      <c r="BN18" s="607"/>
      <c r="BO18" s="665" t="s">
        <v>225</v>
      </c>
      <c r="BP18" s="665"/>
      <c r="BQ18" s="665"/>
      <c r="BR18" s="665"/>
      <c r="BS18" s="611" t="s">
        <v>237</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225</v>
      </c>
      <c r="CS18" s="606"/>
      <c r="CT18" s="606"/>
      <c r="CU18" s="606"/>
      <c r="CV18" s="606"/>
      <c r="CW18" s="606"/>
      <c r="CX18" s="606"/>
      <c r="CY18" s="607"/>
      <c r="CZ18" s="665" t="s">
        <v>225</v>
      </c>
      <c r="DA18" s="665"/>
      <c r="DB18" s="665"/>
      <c r="DC18" s="665"/>
      <c r="DD18" s="611" t="s">
        <v>225</v>
      </c>
      <c r="DE18" s="606"/>
      <c r="DF18" s="606"/>
      <c r="DG18" s="606"/>
      <c r="DH18" s="606"/>
      <c r="DI18" s="606"/>
      <c r="DJ18" s="606"/>
      <c r="DK18" s="606"/>
      <c r="DL18" s="606"/>
      <c r="DM18" s="606"/>
      <c r="DN18" s="606"/>
      <c r="DO18" s="606"/>
      <c r="DP18" s="607"/>
      <c r="DQ18" s="611" t="s">
        <v>237</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1469624</v>
      </c>
      <c r="S19" s="606"/>
      <c r="T19" s="606"/>
      <c r="U19" s="606"/>
      <c r="V19" s="606"/>
      <c r="W19" s="606"/>
      <c r="X19" s="606"/>
      <c r="Y19" s="607"/>
      <c r="Z19" s="665">
        <v>37.4</v>
      </c>
      <c r="AA19" s="665"/>
      <c r="AB19" s="665"/>
      <c r="AC19" s="665"/>
      <c r="AD19" s="666">
        <v>1469624</v>
      </c>
      <c r="AE19" s="666"/>
      <c r="AF19" s="666"/>
      <c r="AG19" s="666"/>
      <c r="AH19" s="666"/>
      <c r="AI19" s="666"/>
      <c r="AJ19" s="666"/>
      <c r="AK19" s="666"/>
      <c r="AL19" s="608">
        <v>74.7</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9610</v>
      </c>
      <c r="BH19" s="606"/>
      <c r="BI19" s="606"/>
      <c r="BJ19" s="606"/>
      <c r="BK19" s="606"/>
      <c r="BL19" s="606"/>
      <c r="BM19" s="606"/>
      <c r="BN19" s="607"/>
      <c r="BO19" s="665">
        <v>2.7</v>
      </c>
      <c r="BP19" s="665"/>
      <c r="BQ19" s="665"/>
      <c r="BR19" s="665"/>
      <c r="BS19" s="611" t="s">
        <v>237</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237</v>
      </c>
      <c r="CS19" s="606"/>
      <c r="CT19" s="606"/>
      <c r="CU19" s="606"/>
      <c r="CV19" s="606"/>
      <c r="CW19" s="606"/>
      <c r="CX19" s="606"/>
      <c r="CY19" s="607"/>
      <c r="CZ19" s="665" t="s">
        <v>225</v>
      </c>
      <c r="DA19" s="665"/>
      <c r="DB19" s="665"/>
      <c r="DC19" s="665"/>
      <c r="DD19" s="611" t="s">
        <v>237</v>
      </c>
      <c r="DE19" s="606"/>
      <c r="DF19" s="606"/>
      <c r="DG19" s="606"/>
      <c r="DH19" s="606"/>
      <c r="DI19" s="606"/>
      <c r="DJ19" s="606"/>
      <c r="DK19" s="606"/>
      <c r="DL19" s="606"/>
      <c r="DM19" s="606"/>
      <c r="DN19" s="606"/>
      <c r="DO19" s="606"/>
      <c r="DP19" s="607"/>
      <c r="DQ19" s="611" t="s">
        <v>237</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346280</v>
      </c>
      <c r="S20" s="606"/>
      <c r="T20" s="606"/>
      <c r="U20" s="606"/>
      <c r="V20" s="606"/>
      <c r="W20" s="606"/>
      <c r="X20" s="606"/>
      <c r="Y20" s="607"/>
      <c r="Z20" s="665">
        <v>8.8000000000000007</v>
      </c>
      <c r="AA20" s="665"/>
      <c r="AB20" s="665"/>
      <c r="AC20" s="665"/>
      <c r="AD20" s="666" t="s">
        <v>237</v>
      </c>
      <c r="AE20" s="666"/>
      <c r="AF20" s="666"/>
      <c r="AG20" s="666"/>
      <c r="AH20" s="666"/>
      <c r="AI20" s="666"/>
      <c r="AJ20" s="666"/>
      <c r="AK20" s="666"/>
      <c r="AL20" s="608" t="s">
        <v>225</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9610</v>
      </c>
      <c r="BH20" s="606"/>
      <c r="BI20" s="606"/>
      <c r="BJ20" s="606"/>
      <c r="BK20" s="606"/>
      <c r="BL20" s="606"/>
      <c r="BM20" s="606"/>
      <c r="BN20" s="607"/>
      <c r="BO20" s="665">
        <v>2.7</v>
      </c>
      <c r="BP20" s="665"/>
      <c r="BQ20" s="665"/>
      <c r="BR20" s="665"/>
      <c r="BS20" s="611" t="s">
        <v>225</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3758679</v>
      </c>
      <c r="CS20" s="606"/>
      <c r="CT20" s="606"/>
      <c r="CU20" s="606"/>
      <c r="CV20" s="606"/>
      <c r="CW20" s="606"/>
      <c r="CX20" s="606"/>
      <c r="CY20" s="607"/>
      <c r="CZ20" s="665">
        <v>100</v>
      </c>
      <c r="DA20" s="665"/>
      <c r="DB20" s="665"/>
      <c r="DC20" s="665"/>
      <c r="DD20" s="611">
        <v>585347</v>
      </c>
      <c r="DE20" s="606"/>
      <c r="DF20" s="606"/>
      <c r="DG20" s="606"/>
      <c r="DH20" s="606"/>
      <c r="DI20" s="606"/>
      <c r="DJ20" s="606"/>
      <c r="DK20" s="606"/>
      <c r="DL20" s="606"/>
      <c r="DM20" s="606"/>
      <c r="DN20" s="606"/>
      <c r="DO20" s="606"/>
      <c r="DP20" s="607"/>
      <c r="DQ20" s="611">
        <v>2569133</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t="s">
        <v>225</v>
      </c>
      <c r="S21" s="606"/>
      <c r="T21" s="606"/>
      <c r="U21" s="606"/>
      <c r="V21" s="606"/>
      <c r="W21" s="606"/>
      <c r="X21" s="606"/>
      <c r="Y21" s="607"/>
      <c r="Z21" s="665" t="s">
        <v>225</v>
      </c>
      <c r="AA21" s="665"/>
      <c r="AB21" s="665"/>
      <c r="AC21" s="665"/>
      <c r="AD21" s="666" t="s">
        <v>237</v>
      </c>
      <c r="AE21" s="666"/>
      <c r="AF21" s="666"/>
      <c r="AG21" s="666"/>
      <c r="AH21" s="666"/>
      <c r="AI21" s="666"/>
      <c r="AJ21" s="666"/>
      <c r="AK21" s="666"/>
      <c r="AL21" s="608" t="s">
        <v>225</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225</v>
      </c>
      <c r="BH21" s="606"/>
      <c r="BI21" s="606"/>
      <c r="BJ21" s="606"/>
      <c r="BK21" s="606"/>
      <c r="BL21" s="606"/>
      <c r="BM21" s="606"/>
      <c r="BN21" s="607"/>
      <c r="BO21" s="665" t="s">
        <v>225</v>
      </c>
      <c r="BP21" s="665"/>
      <c r="BQ21" s="665"/>
      <c r="BR21" s="665"/>
      <c r="BS21" s="611" t="s">
        <v>225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2303094</v>
      </c>
      <c r="S22" s="606"/>
      <c r="T22" s="606"/>
      <c r="U22" s="606"/>
      <c r="V22" s="606"/>
      <c r="W22" s="606"/>
      <c r="X22" s="606"/>
      <c r="Y22" s="607"/>
      <c r="Z22" s="665">
        <v>58.7</v>
      </c>
      <c r="AA22" s="665"/>
      <c r="AB22" s="665"/>
      <c r="AC22" s="665"/>
      <c r="AD22" s="666">
        <v>1947204</v>
      </c>
      <c r="AE22" s="666"/>
      <c r="AF22" s="666"/>
      <c r="AG22" s="666"/>
      <c r="AH22" s="666"/>
      <c r="AI22" s="666"/>
      <c r="AJ22" s="666"/>
      <c r="AK22" s="666"/>
      <c r="AL22" s="608">
        <v>99</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225</v>
      </c>
      <c r="BH22" s="606"/>
      <c r="BI22" s="606"/>
      <c r="BJ22" s="606"/>
      <c r="BK22" s="606"/>
      <c r="BL22" s="606"/>
      <c r="BM22" s="606"/>
      <c r="BN22" s="607"/>
      <c r="BO22" s="665" t="s">
        <v>225</v>
      </c>
      <c r="BP22" s="665"/>
      <c r="BQ22" s="665"/>
      <c r="BR22" s="665"/>
      <c r="BS22" s="611" t="s">
        <v>237</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v>669</v>
      </c>
      <c r="S23" s="606"/>
      <c r="T23" s="606"/>
      <c r="U23" s="606"/>
      <c r="V23" s="606"/>
      <c r="W23" s="606"/>
      <c r="X23" s="606"/>
      <c r="Y23" s="607"/>
      <c r="Z23" s="665">
        <v>0</v>
      </c>
      <c r="AA23" s="665"/>
      <c r="AB23" s="665"/>
      <c r="AC23" s="665"/>
      <c r="AD23" s="666">
        <v>669</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v>9610</v>
      </c>
      <c r="BH23" s="606"/>
      <c r="BI23" s="606"/>
      <c r="BJ23" s="606"/>
      <c r="BK23" s="606"/>
      <c r="BL23" s="606"/>
      <c r="BM23" s="606"/>
      <c r="BN23" s="607"/>
      <c r="BO23" s="665">
        <v>2.7</v>
      </c>
      <c r="BP23" s="665"/>
      <c r="BQ23" s="665"/>
      <c r="BR23" s="665"/>
      <c r="BS23" s="611" t="s">
        <v>225</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26749</v>
      </c>
      <c r="S24" s="606"/>
      <c r="T24" s="606"/>
      <c r="U24" s="606"/>
      <c r="V24" s="606"/>
      <c r="W24" s="606"/>
      <c r="X24" s="606"/>
      <c r="Y24" s="607"/>
      <c r="Z24" s="665">
        <v>0.7</v>
      </c>
      <c r="AA24" s="665"/>
      <c r="AB24" s="665"/>
      <c r="AC24" s="665"/>
      <c r="AD24" s="666" t="s">
        <v>225</v>
      </c>
      <c r="AE24" s="666"/>
      <c r="AF24" s="666"/>
      <c r="AG24" s="666"/>
      <c r="AH24" s="666"/>
      <c r="AI24" s="666"/>
      <c r="AJ24" s="666"/>
      <c r="AK24" s="666"/>
      <c r="AL24" s="608" t="s">
        <v>225</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237</v>
      </c>
      <c r="BH24" s="606"/>
      <c r="BI24" s="606"/>
      <c r="BJ24" s="606"/>
      <c r="BK24" s="606"/>
      <c r="BL24" s="606"/>
      <c r="BM24" s="606"/>
      <c r="BN24" s="607"/>
      <c r="BO24" s="665" t="s">
        <v>225</v>
      </c>
      <c r="BP24" s="665"/>
      <c r="BQ24" s="665"/>
      <c r="BR24" s="665"/>
      <c r="BS24" s="611" t="s">
        <v>237</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1326776</v>
      </c>
      <c r="CS24" s="669"/>
      <c r="CT24" s="669"/>
      <c r="CU24" s="669"/>
      <c r="CV24" s="669"/>
      <c r="CW24" s="669"/>
      <c r="CX24" s="669"/>
      <c r="CY24" s="715"/>
      <c r="CZ24" s="716">
        <v>35.299999999999997</v>
      </c>
      <c r="DA24" s="685"/>
      <c r="DB24" s="685"/>
      <c r="DC24" s="719"/>
      <c r="DD24" s="714">
        <v>1180582</v>
      </c>
      <c r="DE24" s="669"/>
      <c r="DF24" s="669"/>
      <c r="DG24" s="669"/>
      <c r="DH24" s="669"/>
      <c r="DI24" s="669"/>
      <c r="DJ24" s="669"/>
      <c r="DK24" s="715"/>
      <c r="DL24" s="714">
        <v>1165864</v>
      </c>
      <c r="DM24" s="669"/>
      <c r="DN24" s="669"/>
      <c r="DO24" s="669"/>
      <c r="DP24" s="669"/>
      <c r="DQ24" s="669"/>
      <c r="DR24" s="669"/>
      <c r="DS24" s="669"/>
      <c r="DT24" s="669"/>
      <c r="DU24" s="669"/>
      <c r="DV24" s="715"/>
      <c r="DW24" s="716">
        <v>56.9</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60380</v>
      </c>
      <c r="S25" s="606"/>
      <c r="T25" s="606"/>
      <c r="U25" s="606"/>
      <c r="V25" s="606"/>
      <c r="W25" s="606"/>
      <c r="X25" s="606"/>
      <c r="Y25" s="607"/>
      <c r="Z25" s="665">
        <v>1.5</v>
      </c>
      <c r="AA25" s="665"/>
      <c r="AB25" s="665"/>
      <c r="AC25" s="665"/>
      <c r="AD25" s="666">
        <v>2434</v>
      </c>
      <c r="AE25" s="666"/>
      <c r="AF25" s="666"/>
      <c r="AG25" s="666"/>
      <c r="AH25" s="666"/>
      <c r="AI25" s="666"/>
      <c r="AJ25" s="666"/>
      <c r="AK25" s="666"/>
      <c r="AL25" s="608">
        <v>0.1</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237</v>
      </c>
      <c r="BH25" s="606"/>
      <c r="BI25" s="606"/>
      <c r="BJ25" s="606"/>
      <c r="BK25" s="606"/>
      <c r="BL25" s="606"/>
      <c r="BM25" s="606"/>
      <c r="BN25" s="607"/>
      <c r="BO25" s="665" t="s">
        <v>237</v>
      </c>
      <c r="BP25" s="665"/>
      <c r="BQ25" s="665"/>
      <c r="BR25" s="665"/>
      <c r="BS25" s="611" t="s">
        <v>237</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828400</v>
      </c>
      <c r="CS25" s="604"/>
      <c r="CT25" s="604"/>
      <c r="CU25" s="604"/>
      <c r="CV25" s="604"/>
      <c r="CW25" s="604"/>
      <c r="CX25" s="604"/>
      <c r="CY25" s="605"/>
      <c r="CZ25" s="608">
        <v>22</v>
      </c>
      <c r="DA25" s="637"/>
      <c r="DB25" s="637"/>
      <c r="DC25" s="638"/>
      <c r="DD25" s="611">
        <v>797412</v>
      </c>
      <c r="DE25" s="604"/>
      <c r="DF25" s="604"/>
      <c r="DG25" s="604"/>
      <c r="DH25" s="604"/>
      <c r="DI25" s="604"/>
      <c r="DJ25" s="604"/>
      <c r="DK25" s="605"/>
      <c r="DL25" s="611">
        <v>782725</v>
      </c>
      <c r="DM25" s="604"/>
      <c r="DN25" s="604"/>
      <c r="DO25" s="604"/>
      <c r="DP25" s="604"/>
      <c r="DQ25" s="604"/>
      <c r="DR25" s="604"/>
      <c r="DS25" s="604"/>
      <c r="DT25" s="604"/>
      <c r="DU25" s="604"/>
      <c r="DV25" s="605"/>
      <c r="DW25" s="608">
        <v>38.200000000000003</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17770</v>
      </c>
      <c r="S26" s="606"/>
      <c r="T26" s="606"/>
      <c r="U26" s="606"/>
      <c r="V26" s="606"/>
      <c r="W26" s="606"/>
      <c r="X26" s="606"/>
      <c r="Y26" s="607"/>
      <c r="Z26" s="665">
        <v>0.5</v>
      </c>
      <c r="AA26" s="665"/>
      <c r="AB26" s="665"/>
      <c r="AC26" s="665"/>
      <c r="AD26" s="666" t="s">
        <v>237</v>
      </c>
      <c r="AE26" s="666"/>
      <c r="AF26" s="666"/>
      <c r="AG26" s="666"/>
      <c r="AH26" s="666"/>
      <c r="AI26" s="666"/>
      <c r="AJ26" s="666"/>
      <c r="AK26" s="666"/>
      <c r="AL26" s="608" t="s">
        <v>237</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237</v>
      </c>
      <c r="BH26" s="606"/>
      <c r="BI26" s="606"/>
      <c r="BJ26" s="606"/>
      <c r="BK26" s="606"/>
      <c r="BL26" s="606"/>
      <c r="BM26" s="606"/>
      <c r="BN26" s="607"/>
      <c r="BO26" s="665" t="s">
        <v>237</v>
      </c>
      <c r="BP26" s="665"/>
      <c r="BQ26" s="665"/>
      <c r="BR26" s="665"/>
      <c r="BS26" s="611" t="s">
        <v>237</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539157</v>
      </c>
      <c r="CS26" s="606"/>
      <c r="CT26" s="606"/>
      <c r="CU26" s="606"/>
      <c r="CV26" s="606"/>
      <c r="CW26" s="606"/>
      <c r="CX26" s="606"/>
      <c r="CY26" s="607"/>
      <c r="CZ26" s="608">
        <v>14.3</v>
      </c>
      <c r="DA26" s="637"/>
      <c r="DB26" s="637"/>
      <c r="DC26" s="638"/>
      <c r="DD26" s="611">
        <v>511995</v>
      </c>
      <c r="DE26" s="606"/>
      <c r="DF26" s="606"/>
      <c r="DG26" s="606"/>
      <c r="DH26" s="606"/>
      <c r="DI26" s="606"/>
      <c r="DJ26" s="606"/>
      <c r="DK26" s="607"/>
      <c r="DL26" s="611" t="s">
        <v>225</v>
      </c>
      <c r="DM26" s="606"/>
      <c r="DN26" s="606"/>
      <c r="DO26" s="606"/>
      <c r="DP26" s="606"/>
      <c r="DQ26" s="606"/>
      <c r="DR26" s="606"/>
      <c r="DS26" s="606"/>
      <c r="DT26" s="606"/>
      <c r="DU26" s="606"/>
      <c r="DV26" s="607"/>
      <c r="DW26" s="608" t="s">
        <v>225</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199405</v>
      </c>
      <c r="S27" s="606"/>
      <c r="T27" s="606"/>
      <c r="U27" s="606"/>
      <c r="V27" s="606"/>
      <c r="W27" s="606"/>
      <c r="X27" s="606"/>
      <c r="Y27" s="607"/>
      <c r="Z27" s="665">
        <v>5.0999999999999996</v>
      </c>
      <c r="AA27" s="665"/>
      <c r="AB27" s="665"/>
      <c r="AC27" s="665"/>
      <c r="AD27" s="666" t="s">
        <v>225</v>
      </c>
      <c r="AE27" s="666"/>
      <c r="AF27" s="666"/>
      <c r="AG27" s="666"/>
      <c r="AH27" s="666"/>
      <c r="AI27" s="666"/>
      <c r="AJ27" s="666"/>
      <c r="AK27" s="666"/>
      <c r="AL27" s="608" t="s">
        <v>225</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361072</v>
      </c>
      <c r="BH27" s="606"/>
      <c r="BI27" s="606"/>
      <c r="BJ27" s="606"/>
      <c r="BK27" s="606"/>
      <c r="BL27" s="606"/>
      <c r="BM27" s="606"/>
      <c r="BN27" s="607"/>
      <c r="BO27" s="665">
        <v>100</v>
      </c>
      <c r="BP27" s="665"/>
      <c r="BQ27" s="665"/>
      <c r="BR27" s="665"/>
      <c r="BS27" s="611" t="s">
        <v>225</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137975</v>
      </c>
      <c r="CS27" s="604"/>
      <c r="CT27" s="604"/>
      <c r="CU27" s="604"/>
      <c r="CV27" s="604"/>
      <c r="CW27" s="604"/>
      <c r="CX27" s="604"/>
      <c r="CY27" s="605"/>
      <c r="CZ27" s="608">
        <v>3.7</v>
      </c>
      <c r="DA27" s="637"/>
      <c r="DB27" s="637"/>
      <c r="DC27" s="638"/>
      <c r="DD27" s="611">
        <v>56294</v>
      </c>
      <c r="DE27" s="604"/>
      <c r="DF27" s="604"/>
      <c r="DG27" s="604"/>
      <c r="DH27" s="604"/>
      <c r="DI27" s="604"/>
      <c r="DJ27" s="604"/>
      <c r="DK27" s="605"/>
      <c r="DL27" s="611">
        <v>56263</v>
      </c>
      <c r="DM27" s="604"/>
      <c r="DN27" s="604"/>
      <c r="DO27" s="604"/>
      <c r="DP27" s="604"/>
      <c r="DQ27" s="604"/>
      <c r="DR27" s="604"/>
      <c r="DS27" s="604"/>
      <c r="DT27" s="604"/>
      <c r="DU27" s="604"/>
      <c r="DV27" s="605"/>
      <c r="DW27" s="608">
        <v>2.7</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t="s">
        <v>237</v>
      </c>
      <c r="S28" s="606"/>
      <c r="T28" s="606"/>
      <c r="U28" s="606"/>
      <c r="V28" s="606"/>
      <c r="W28" s="606"/>
      <c r="X28" s="606"/>
      <c r="Y28" s="607"/>
      <c r="Z28" s="665" t="s">
        <v>237</v>
      </c>
      <c r="AA28" s="665"/>
      <c r="AB28" s="665"/>
      <c r="AC28" s="665"/>
      <c r="AD28" s="666" t="s">
        <v>225</v>
      </c>
      <c r="AE28" s="666"/>
      <c r="AF28" s="666"/>
      <c r="AG28" s="666"/>
      <c r="AH28" s="666"/>
      <c r="AI28" s="666"/>
      <c r="AJ28" s="666"/>
      <c r="AK28" s="666"/>
      <c r="AL28" s="608" t="s">
        <v>237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360401</v>
      </c>
      <c r="CS28" s="606"/>
      <c r="CT28" s="606"/>
      <c r="CU28" s="606"/>
      <c r="CV28" s="606"/>
      <c r="CW28" s="606"/>
      <c r="CX28" s="606"/>
      <c r="CY28" s="607"/>
      <c r="CZ28" s="608">
        <v>9.6</v>
      </c>
      <c r="DA28" s="637"/>
      <c r="DB28" s="637"/>
      <c r="DC28" s="638"/>
      <c r="DD28" s="611">
        <v>326876</v>
      </c>
      <c r="DE28" s="606"/>
      <c r="DF28" s="606"/>
      <c r="DG28" s="606"/>
      <c r="DH28" s="606"/>
      <c r="DI28" s="606"/>
      <c r="DJ28" s="606"/>
      <c r="DK28" s="607"/>
      <c r="DL28" s="611">
        <v>326876</v>
      </c>
      <c r="DM28" s="606"/>
      <c r="DN28" s="606"/>
      <c r="DO28" s="606"/>
      <c r="DP28" s="606"/>
      <c r="DQ28" s="606"/>
      <c r="DR28" s="606"/>
      <c r="DS28" s="606"/>
      <c r="DT28" s="606"/>
      <c r="DU28" s="606"/>
      <c r="DV28" s="607"/>
      <c r="DW28" s="608">
        <v>15.9</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141302</v>
      </c>
      <c r="S29" s="606"/>
      <c r="T29" s="606"/>
      <c r="U29" s="606"/>
      <c r="V29" s="606"/>
      <c r="W29" s="606"/>
      <c r="X29" s="606"/>
      <c r="Y29" s="607"/>
      <c r="Z29" s="665">
        <v>3.6</v>
      </c>
      <c r="AA29" s="665"/>
      <c r="AB29" s="665"/>
      <c r="AC29" s="665"/>
      <c r="AD29" s="666" t="s">
        <v>225</v>
      </c>
      <c r="AE29" s="666"/>
      <c r="AF29" s="666"/>
      <c r="AG29" s="666"/>
      <c r="AH29" s="666"/>
      <c r="AI29" s="666"/>
      <c r="AJ29" s="666"/>
      <c r="AK29" s="666"/>
      <c r="AL29" s="608" t="s">
        <v>237</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63</v>
      </c>
      <c r="CG29" s="644"/>
      <c r="CH29" s="644"/>
      <c r="CI29" s="644"/>
      <c r="CJ29" s="644"/>
      <c r="CK29" s="644"/>
      <c r="CL29" s="644"/>
      <c r="CM29" s="644"/>
      <c r="CN29" s="644"/>
      <c r="CO29" s="644"/>
      <c r="CP29" s="644"/>
      <c r="CQ29" s="645"/>
      <c r="CR29" s="603">
        <v>360401</v>
      </c>
      <c r="CS29" s="604"/>
      <c r="CT29" s="604"/>
      <c r="CU29" s="604"/>
      <c r="CV29" s="604"/>
      <c r="CW29" s="604"/>
      <c r="CX29" s="604"/>
      <c r="CY29" s="605"/>
      <c r="CZ29" s="608">
        <v>9.6</v>
      </c>
      <c r="DA29" s="637"/>
      <c r="DB29" s="637"/>
      <c r="DC29" s="638"/>
      <c r="DD29" s="611">
        <v>326876</v>
      </c>
      <c r="DE29" s="604"/>
      <c r="DF29" s="604"/>
      <c r="DG29" s="604"/>
      <c r="DH29" s="604"/>
      <c r="DI29" s="604"/>
      <c r="DJ29" s="604"/>
      <c r="DK29" s="605"/>
      <c r="DL29" s="611">
        <v>326876</v>
      </c>
      <c r="DM29" s="604"/>
      <c r="DN29" s="604"/>
      <c r="DO29" s="604"/>
      <c r="DP29" s="604"/>
      <c r="DQ29" s="604"/>
      <c r="DR29" s="604"/>
      <c r="DS29" s="604"/>
      <c r="DT29" s="604"/>
      <c r="DU29" s="604"/>
      <c r="DV29" s="605"/>
      <c r="DW29" s="608">
        <v>15.9</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3083</v>
      </c>
      <c r="S30" s="606"/>
      <c r="T30" s="606"/>
      <c r="U30" s="606"/>
      <c r="V30" s="606"/>
      <c r="W30" s="606"/>
      <c r="X30" s="606"/>
      <c r="Y30" s="607"/>
      <c r="Z30" s="665">
        <v>0.1</v>
      </c>
      <c r="AA30" s="665"/>
      <c r="AB30" s="665"/>
      <c r="AC30" s="665"/>
      <c r="AD30" s="666">
        <v>1636</v>
      </c>
      <c r="AE30" s="666"/>
      <c r="AF30" s="666"/>
      <c r="AG30" s="666"/>
      <c r="AH30" s="666"/>
      <c r="AI30" s="666"/>
      <c r="AJ30" s="666"/>
      <c r="AK30" s="666"/>
      <c r="AL30" s="608">
        <v>0.1</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99.6</v>
      </c>
      <c r="BH30" s="684"/>
      <c r="BI30" s="684"/>
      <c r="BJ30" s="684"/>
      <c r="BK30" s="684"/>
      <c r="BL30" s="684"/>
      <c r="BM30" s="685">
        <v>98.9</v>
      </c>
      <c r="BN30" s="684"/>
      <c r="BO30" s="684"/>
      <c r="BP30" s="684"/>
      <c r="BQ30" s="686"/>
      <c r="BR30" s="683">
        <v>99.7</v>
      </c>
      <c r="BS30" s="684"/>
      <c r="BT30" s="684"/>
      <c r="BU30" s="684"/>
      <c r="BV30" s="684"/>
      <c r="BW30" s="684"/>
      <c r="BX30" s="685">
        <v>99</v>
      </c>
      <c r="BY30" s="684"/>
      <c r="BZ30" s="684"/>
      <c r="CA30" s="684"/>
      <c r="CB30" s="686"/>
      <c r="CD30" s="689"/>
      <c r="CE30" s="690"/>
      <c r="CF30" s="647" t="s">
        <v>303</v>
      </c>
      <c r="CG30" s="644"/>
      <c r="CH30" s="644"/>
      <c r="CI30" s="644"/>
      <c r="CJ30" s="644"/>
      <c r="CK30" s="644"/>
      <c r="CL30" s="644"/>
      <c r="CM30" s="644"/>
      <c r="CN30" s="644"/>
      <c r="CO30" s="644"/>
      <c r="CP30" s="644"/>
      <c r="CQ30" s="645"/>
      <c r="CR30" s="603">
        <v>339130</v>
      </c>
      <c r="CS30" s="606"/>
      <c r="CT30" s="606"/>
      <c r="CU30" s="606"/>
      <c r="CV30" s="606"/>
      <c r="CW30" s="606"/>
      <c r="CX30" s="606"/>
      <c r="CY30" s="607"/>
      <c r="CZ30" s="608">
        <v>9</v>
      </c>
      <c r="DA30" s="637"/>
      <c r="DB30" s="637"/>
      <c r="DC30" s="638"/>
      <c r="DD30" s="611">
        <v>305605</v>
      </c>
      <c r="DE30" s="606"/>
      <c r="DF30" s="606"/>
      <c r="DG30" s="606"/>
      <c r="DH30" s="606"/>
      <c r="DI30" s="606"/>
      <c r="DJ30" s="606"/>
      <c r="DK30" s="607"/>
      <c r="DL30" s="611">
        <v>305605</v>
      </c>
      <c r="DM30" s="606"/>
      <c r="DN30" s="606"/>
      <c r="DO30" s="606"/>
      <c r="DP30" s="606"/>
      <c r="DQ30" s="606"/>
      <c r="DR30" s="606"/>
      <c r="DS30" s="606"/>
      <c r="DT30" s="606"/>
      <c r="DU30" s="606"/>
      <c r="DV30" s="607"/>
      <c r="DW30" s="608">
        <v>14.9</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219900</v>
      </c>
      <c r="S31" s="606"/>
      <c r="T31" s="606"/>
      <c r="U31" s="606"/>
      <c r="V31" s="606"/>
      <c r="W31" s="606"/>
      <c r="X31" s="606"/>
      <c r="Y31" s="607"/>
      <c r="Z31" s="665">
        <v>5.6</v>
      </c>
      <c r="AA31" s="665"/>
      <c r="AB31" s="665"/>
      <c r="AC31" s="665"/>
      <c r="AD31" s="666" t="s">
        <v>225</v>
      </c>
      <c r="AE31" s="666"/>
      <c r="AF31" s="666"/>
      <c r="AG31" s="666"/>
      <c r="AH31" s="666"/>
      <c r="AI31" s="666"/>
      <c r="AJ31" s="666"/>
      <c r="AK31" s="666"/>
      <c r="AL31" s="608" t="s">
        <v>237</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99.5</v>
      </c>
      <c r="BH31" s="604"/>
      <c r="BI31" s="604"/>
      <c r="BJ31" s="604"/>
      <c r="BK31" s="604"/>
      <c r="BL31" s="604"/>
      <c r="BM31" s="609">
        <v>98.9</v>
      </c>
      <c r="BN31" s="682"/>
      <c r="BO31" s="682"/>
      <c r="BP31" s="682"/>
      <c r="BQ31" s="643"/>
      <c r="BR31" s="681">
        <v>100.1</v>
      </c>
      <c r="BS31" s="604"/>
      <c r="BT31" s="604"/>
      <c r="BU31" s="604"/>
      <c r="BV31" s="604"/>
      <c r="BW31" s="604"/>
      <c r="BX31" s="609">
        <v>99.5</v>
      </c>
      <c r="BY31" s="682"/>
      <c r="BZ31" s="682"/>
      <c r="CA31" s="682"/>
      <c r="CB31" s="643"/>
      <c r="CD31" s="689"/>
      <c r="CE31" s="690"/>
      <c r="CF31" s="647" t="s">
        <v>307</v>
      </c>
      <c r="CG31" s="644"/>
      <c r="CH31" s="644"/>
      <c r="CI31" s="644"/>
      <c r="CJ31" s="644"/>
      <c r="CK31" s="644"/>
      <c r="CL31" s="644"/>
      <c r="CM31" s="644"/>
      <c r="CN31" s="644"/>
      <c r="CO31" s="644"/>
      <c r="CP31" s="644"/>
      <c r="CQ31" s="645"/>
      <c r="CR31" s="603">
        <v>21271</v>
      </c>
      <c r="CS31" s="604"/>
      <c r="CT31" s="604"/>
      <c r="CU31" s="604"/>
      <c r="CV31" s="604"/>
      <c r="CW31" s="604"/>
      <c r="CX31" s="604"/>
      <c r="CY31" s="605"/>
      <c r="CZ31" s="608">
        <v>0.6</v>
      </c>
      <c r="DA31" s="637"/>
      <c r="DB31" s="637"/>
      <c r="DC31" s="638"/>
      <c r="DD31" s="611">
        <v>21271</v>
      </c>
      <c r="DE31" s="604"/>
      <c r="DF31" s="604"/>
      <c r="DG31" s="604"/>
      <c r="DH31" s="604"/>
      <c r="DI31" s="604"/>
      <c r="DJ31" s="604"/>
      <c r="DK31" s="605"/>
      <c r="DL31" s="611">
        <v>21271</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260637</v>
      </c>
      <c r="S32" s="606"/>
      <c r="T32" s="606"/>
      <c r="U32" s="606"/>
      <c r="V32" s="606"/>
      <c r="W32" s="606"/>
      <c r="X32" s="606"/>
      <c r="Y32" s="607"/>
      <c r="Z32" s="665">
        <v>6.6</v>
      </c>
      <c r="AA32" s="665"/>
      <c r="AB32" s="665"/>
      <c r="AC32" s="665"/>
      <c r="AD32" s="666" t="s">
        <v>225</v>
      </c>
      <c r="AE32" s="666"/>
      <c r="AF32" s="666"/>
      <c r="AG32" s="666"/>
      <c r="AH32" s="666"/>
      <c r="AI32" s="666"/>
      <c r="AJ32" s="666"/>
      <c r="AK32" s="666"/>
      <c r="AL32" s="608" t="s">
        <v>237</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99.6</v>
      </c>
      <c r="BH32" s="619"/>
      <c r="BI32" s="619"/>
      <c r="BJ32" s="619"/>
      <c r="BK32" s="619"/>
      <c r="BL32" s="619"/>
      <c r="BM32" s="663">
        <v>98.8</v>
      </c>
      <c r="BN32" s="619"/>
      <c r="BO32" s="619"/>
      <c r="BP32" s="619"/>
      <c r="BQ32" s="656"/>
      <c r="BR32" s="680">
        <v>99.4</v>
      </c>
      <c r="BS32" s="619"/>
      <c r="BT32" s="619"/>
      <c r="BU32" s="619"/>
      <c r="BV32" s="619"/>
      <c r="BW32" s="619"/>
      <c r="BX32" s="663">
        <v>99.1</v>
      </c>
      <c r="BY32" s="619"/>
      <c r="BZ32" s="619"/>
      <c r="CA32" s="619"/>
      <c r="CB32" s="656"/>
      <c r="CD32" s="691"/>
      <c r="CE32" s="692"/>
      <c r="CF32" s="647" t="s">
        <v>310</v>
      </c>
      <c r="CG32" s="644"/>
      <c r="CH32" s="644"/>
      <c r="CI32" s="644"/>
      <c r="CJ32" s="644"/>
      <c r="CK32" s="644"/>
      <c r="CL32" s="644"/>
      <c r="CM32" s="644"/>
      <c r="CN32" s="644"/>
      <c r="CO32" s="644"/>
      <c r="CP32" s="644"/>
      <c r="CQ32" s="645"/>
      <c r="CR32" s="603" t="s">
        <v>237</v>
      </c>
      <c r="CS32" s="606"/>
      <c r="CT32" s="606"/>
      <c r="CU32" s="606"/>
      <c r="CV32" s="606"/>
      <c r="CW32" s="606"/>
      <c r="CX32" s="606"/>
      <c r="CY32" s="607"/>
      <c r="CZ32" s="608" t="s">
        <v>225</v>
      </c>
      <c r="DA32" s="637"/>
      <c r="DB32" s="637"/>
      <c r="DC32" s="638"/>
      <c r="DD32" s="611" t="s">
        <v>237</v>
      </c>
      <c r="DE32" s="606"/>
      <c r="DF32" s="606"/>
      <c r="DG32" s="606"/>
      <c r="DH32" s="606"/>
      <c r="DI32" s="606"/>
      <c r="DJ32" s="606"/>
      <c r="DK32" s="607"/>
      <c r="DL32" s="611" t="s">
        <v>225</v>
      </c>
      <c r="DM32" s="606"/>
      <c r="DN32" s="606"/>
      <c r="DO32" s="606"/>
      <c r="DP32" s="606"/>
      <c r="DQ32" s="606"/>
      <c r="DR32" s="606"/>
      <c r="DS32" s="606"/>
      <c r="DT32" s="606"/>
      <c r="DU32" s="606"/>
      <c r="DV32" s="607"/>
      <c r="DW32" s="608" t="s">
        <v>237</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135151</v>
      </c>
      <c r="S33" s="606"/>
      <c r="T33" s="606"/>
      <c r="U33" s="606"/>
      <c r="V33" s="606"/>
      <c r="W33" s="606"/>
      <c r="X33" s="606"/>
      <c r="Y33" s="607"/>
      <c r="Z33" s="665">
        <v>3.4</v>
      </c>
      <c r="AA33" s="665"/>
      <c r="AB33" s="665"/>
      <c r="AC33" s="665"/>
      <c r="AD33" s="666" t="s">
        <v>237</v>
      </c>
      <c r="AE33" s="666"/>
      <c r="AF33" s="666"/>
      <c r="AG33" s="666"/>
      <c r="AH33" s="666"/>
      <c r="AI33" s="666"/>
      <c r="AJ33" s="666"/>
      <c r="AK33" s="666"/>
      <c r="AL33" s="608" t="s">
        <v>237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1796341</v>
      </c>
      <c r="CS33" s="604"/>
      <c r="CT33" s="604"/>
      <c r="CU33" s="604"/>
      <c r="CV33" s="604"/>
      <c r="CW33" s="604"/>
      <c r="CX33" s="604"/>
      <c r="CY33" s="605"/>
      <c r="CZ33" s="608">
        <v>47.8</v>
      </c>
      <c r="DA33" s="637"/>
      <c r="DB33" s="637"/>
      <c r="DC33" s="638"/>
      <c r="DD33" s="611">
        <v>1244099</v>
      </c>
      <c r="DE33" s="604"/>
      <c r="DF33" s="604"/>
      <c r="DG33" s="604"/>
      <c r="DH33" s="604"/>
      <c r="DI33" s="604"/>
      <c r="DJ33" s="604"/>
      <c r="DK33" s="605"/>
      <c r="DL33" s="611">
        <v>775136</v>
      </c>
      <c r="DM33" s="604"/>
      <c r="DN33" s="604"/>
      <c r="DO33" s="604"/>
      <c r="DP33" s="604"/>
      <c r="DQ33" s="604"/>
      <c r="DR33" s="604"/>
      <c r="DS33" s="604"/>
      <c r="DT33" s="604"/>
      <c r="DU33" s="604"/>
      <c r="DV33" s="605"/>
      <c r="DW33" s="608">
        <v>37.799999999999997</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102789</v>
      </c>
      <c r="S34" s="606"/>
      <c r="T34" s="606"/>
      <c r="U34" s="606"/>
      <c r="V34" s="606"/>
      <c r="W34" s="606"/>
      <c r="X34" s="606"/>
      <c r="Y34" s="607"/>
      <c r="Z34" s="665">
        <v>2.6</v>
      </c>
      <c r="AA34" s="665"/>
      <c r="AB34" s="665"/>
      <c r="AC34" s="665"/>
      <c r="AD34" s="666">
        <v>14589</v>
      </c>
      <c r="AE34" s="666"/>
      <c r="AF34" s="666"/>
      <c r="AG34" s="666"/>
      <c r="AH34" s="666"/>
      <c r="AI34" s="666"/>
      <c r="AJ34" s="666"/>
      <c r="AK34" s="666"/>
      <c r="AL34" s="608">
        <v>0.7</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763611</v>
      </c>
      <c r="CS34" s="606"/>
      <c r="CT34" s="606"/>
      <c r="CU34" s="606"/>
      <c r="CV34" s="606"/>
      <c r="CW34" s="606"/>
      <c r="CX34" s="606"/>
      <c r="CY34" s="607"/>
      <c r="CZ34" s="608">
        <v>20.3</v>
      </c>
      <c r="DA34" s="637"/>
      <c r="DB34" s="637"/>
      <c r="DC34" s="638"/>
      <c r="DD34" s="611">
        <v>437418</v>
      </c>
      <c r="DE34" s="606"/>
      <c r="DF34" s="606"/>
      <c r="DG34" s="606"/>
      <c r="DH34" s="606"/>
      <c r="DI34" s="606"/>
      <c r="DJ34" s="606"/>
      <c r="DK34" s="607"/>
      <c r="DL34" s="611">
        <v>313289</v>
      </c>
      <c r="DM34" s="606"/>
      <c r="DN34" s="606"/>
      <c r="DO34" s="606"/>
      <c r="DP34" s="606"/>
      <c r="DQ34" s="606"/>
      <c r="DR34" s="606"/>
      <c r="DS34" s="606"/>
      <c r="DT34" s="606"/>
      <c r="DU34" s="606"/>
      <c r="DV34" s="607"/>
      <c r="DW34" s="608">
        <v>15.3</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454361</v>
      </c>
      <c r="S35" s="606"/>
      <c r="T35" s="606"/>
      <c r="U35" s="606"/>
      <c r="V35" s="606"/>
      <c r="W35" s="606"/>
      <c r="X35" s="606"/>
      <c r="Y35" s="607"/>
      <c r="Z35" s="665">
        <v>11.6</v>
      </c>
      <c r="AA35" s="665"/>
      <c r="AB35" s="665"/>
      <c r="AC35" s="665"/>
      <c r="AD35" s="666" t="s">
        <v>237</v>
      </c>
      <c r="AE35" s="666"/>
      <c r="AF35" s="666"/>
      <c r="AG35" s="666"/>
      <c r="AH35" s="666"/>
      <c r="AI35" s="666"/>
      <c r="AJ35" s="666"/>
      <c r="AK35" s="666"/>
      <c r="AL35" s="608" t="s">
        <v>237</v>
      </c>
      <c r="AM35" s="609"/>
      <c r="AN35" s="609"/>
      <c r="AO35" s="667"/>
      <c r="AP35" s="214"/>
      <c r="AQ35" s="671" t="s">
        <v>318</v>
      </c>
      <c r="AR35" s="672"/>
      <c r="AS35" s="672"/>
      <c r="AT35" s="672"/>
      <c r="AU35" s="672"/>
      <c r="AV35" s="672"/>
      <c r="AW35" s="672"/>
      <c r="AX35" s="672"/>
      <c r="AY35" s="673"/>
      <c r="AZ35" s="668">
        <v>482020</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102700</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5907</v>
      </c>
      <c r="CS35" s="604"/>
      <c r="CT35" s="604"/>
      <c r="CU35" s="604"/>
      <c r="CV35" s="604"/>
      <c r="CW35" s="604"/>
      <c r="CX35" s="604"/>
      <c r="CY35" s="605"/>
      <c r="CZ35" s="608">
        <v>0.2</v>
      </c>
      <c r="DA35" s="637"/>
      <c r="DB35" s="637"/>
      <c r="DC35" s="638"/>
      <c r="DD35" s="611">
        <v>5732</v>
      </c>
      <c r="DE35" s="604"/>
      <c r="DF35" s="604"/>
      <c r="DG35" s="604"/>
      <c r="DH35" s="604"/>
      <c r="DI35" s="604"/>
      <c r="DJ35" s="604"/>
      <c r="DK35" s="605"/>
      <c r="DL35" s="611">
        <v>5717</v>
      </c>
      <c r="DM35" s="604"/>
      <c r="DN35" s="604"/>
      <c r="DO35" s="604"/>
      <c r="DP35" s="604"/>
      <c r="DQ35" s="604"/>
      <c r="DR35" s="604"/>
      <c r="DS35" s="604"/>
      <c r="DT35" s="604"/>
      <c r="DU35" s="604"/>
      <c r="DV35" s="605"/>
      <c r="DW35" s="608">
        <v>0.3</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t="s">
        <v>237</v>
      </c>
      <c r="S36" s="606"/>
      <c r="T36" s="606"/>
      <c r="U36" s="606"/>
      <c r="V36" s="606"/>
      <c r="W36" s="606"/>
      <c r="X36" s="606"/>
      <c r="Y36" s="607"/>
      <c r="Z36" s="665" t="s">
        <v>225</v>
      </c>
      <c r="AA36" s="665"/>
      <c r="AB36" s="665"/>
      <c r="AC36" s="665"/>
      <c r="AD36" s="666" t="s">
        <v>225</v>
      </c>
      <c r="AE36" s="666"/>
      <c r="AF36" s="666"/>
      <c r="AG36" s="666"/>
      <c r="AH36" s="666"/>
      <c r="AI36" s="666"/>
      <c r="AJ36" s="666"/>
      <c r="AK36" s="666"/>
      <c r="AL36" s="608" t="s">
        <v>225</v>
      </c>
      <c r="AM36" s="609"/>
      <c r="AN36" s="609"/>
      <c r="AO36" s="667"/>
      <c r="AQ36" s="640" t="s">
        <v>322</v>
      </c>
      <c r="AR36" s="641"/>
      <c r="AS36" s="641"/>
      <c r="AT36" s="641"/>
      <c r="AU36" s="641"/>
      <c r="AV36" s="641"/>
      <c r="AW36" s="641"/>
      <c r="AX36" s="641"/>
      <c r="AY36" s="642"/>
      <c r="AZ36" s="603">
        <v>57000</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120205</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329085</v>
      </c>
      <c r="CS36" s="606"/>
      <c r="CT36" s="606"/>
      <c r="CU36" s="606"/>
      <c r="CV36" s="606"/>
      <c r="CW36" s="606"/>
      <c r="CX36" s="606"/>
      <c r="CY36" s="607"/>
      <c r="CZ36" s="608">
        <v>8.8000000000000007</v>
      </c>
      <c r="DA36" s="637"/>
      <c r="DB36" s="637"/>
      <c r="DC36" s="638"/>
      <c r="DD36" s="611">
        <v>261866</v>
      </c>
      <c r="DE36" s="606"/>
      <c r="DF36" s="606"/>
      <c r="DG36" s="606"/>
      <c r="DH36" s="606"/>
      <c r="DI36" s="606"/>
      <c r="DJ36" s="606"/>
      <c r="DK36" s="607"/>
      <c r="DL36" s="611">
        <v>178078</v>
      </c>
      <c r="DM36" s="606"/>
      <c r="DN36" s="606"/>
      <c r="DO36" s="606"/>
      <c r="DP36" s="606"/>
      <c r="DQ36" s="606"/>
      <c r="DR36" s="606"/>
      <c r="DS36" s="606"/>
      <c r="DT36" s="606"/>
      <c r="DU36" s="606"/>
      <c r="DV36" s="607"/>
      <c r="DW36" s="608">
        <v>8.6999999999999993</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82961</v>
      </c>
      <c r="S37" s="606"/>
      <c r="T37" s="606"/>
      <c r="U37" s="606"/>
      <c r="V37" s="606"/>
      <c r="W37" s="606"/>
      <c r="X37" s="606"/>
      <c r="Y37" s="607"/>
      <c r="Z37" s="665">
        <v>2.1</v>
      </c>
      <c r="AA37" s="665"/>
      <c r="AB37" s="665"/>
      <c r="AC37" s="665"/>
      <c r="AD37" s="666" t="s">
        <v>225</v>
      </c>
      <c r="AE37" s="666"/>
      <c r="AF37" s="666"/>
      <c r="AG37" s="666"/>
      <c r="AH37" s="666"/>
      <c r="AI37" s="666"/>
      <c r="AJ37" s="666"/>
      <c r="AK37" s="666"/>
      <c r="AL37" s="608" t="s">
        <v>237</v>
      </c>
      <c r="AM37" s="609"/>
      <c r="AN37" s="609"/>
      <c r="AO37" s="667"/>
      <c r="AQ37" s="640" t="s">
        <v>326</v>
      </c>
      <c r="AR37" s="641"/>
      <c r="AS37" s="641"/>
      <c r="AT37" s="641"/>
      <c r="AU37" s="641"/>
      <c r="AV37" s="641"/>
      <c r="AW37" s="641"/>
      <c r="AX37" s="641"/>
      <c r="AY37" s="642"/>
      <c r="AZ37" s="603">
        <v>21000</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591</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94132</v>
      </c>
      <c r="CS37" s="604"/>
      <c r="CT37" s="604"/>
      <c r="CU37" s="604"/>
      <c r="CV37" s="604"/>
      <c r="CW37" s="604"/>
      <c r="CX37" s="604"/>
      <c r="CY37" s="605"/>
      <c r="CZ37" s="608">
        <v>2.5</v>
      </c>
      <c r="DA37" s="637"/>
      <c r="DB37" s="637"/>
      <c r="DC37" s="638"/>
      <c r="DD37" s="611">
        <v>94132</v>
      </c>
      <c r="DE37" s="604"/>
      <c r="DF37" s="604"/>
      <c r="DG37" s="604"/>
      <c r="DH37" s="604"/>
      <c r="DI37" s="604"/>
      <c r="DJ37" s="604"/>
      <c r="DK37" s="605"/>
      <c r="DL37" s="611">
        <v>94132</v>
      </c>
      <c r="DM37" s="604"/>
      <c r="DN37" s="604"/>
      <c r="DO37" s="604"/>
      <c r="DP37" s="604"/>
      <c r="DQ37" s="604"/>
      <c r="DR37" s="604"/>
      <c r="DS37" s="604"/>
      <c r="DT37" s="604"/>
      <c r="DU37" s="604"/>
      <c r="DV37" s="605"/>
      <c r="DW37" s="608">
        <v>4.5999999999999996</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3925290</v>
      </c>
      <c r="S38" s="655"/>
      <c r="T38" s="655"/>
      <c r="U38" s="655"/>
      <c r="V38" s="655"/>
      <c r="W38" s="655"/>
      <c r="X38" s="655"/>
      <c r="Y38" s="660"/>
      <c r="Z38" s="661">
        <v>100</v>
      </c>
      <c r="AA38" s="661"/>
      <c r="AB38" s="661"/>
      <c r="AC38" s="661"/>
      <c r="AD38" s="662">
        <v>1966532</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11740</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917</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459258</v>
      </c>
      <c r="CS38" s="606"/>
      <c r="CT38" s="606"/>
      <c r="CU38" s="606"/>
      <c r="CV38" s="606"/>
      <c r="CW38" s="606"/>
      <c r="CX38" s="606"/>
      <c r="CY38" s="607"/>
      <c r="CZ38" s="608">
        <v>12.2</v>
      </c>
      <c r="DA38" s="637"/>
      <c r="DB38" s="637"/>
      <c r="DC38" s="638"/>
      <c r="DD38" s="611">
        <v>398480</v>
      </c>
      <c r="DE38" s="606"/>
      <c r="DF38" s="606"/>
      <c r="DG38" s="606"/>
      <c r="DH38" s="606"/>
      <c r="DI38" s="606"/>
      <c r="DJ38" s="606"/>
      <c r="DK38" s="607"/>
      <c r="DL38" s="611">
        <v>278052</v>
      </c>
      <c r="DM38" s="606"/>
      <c r="DN38" s="606"/>
      <c r="DO38" s="606"/>
      <c r="DP38" s="606"/>
      <c r="DQ38" s="606"/>
      <c r="DR38" s="606"/>
      <c r="DS38" s="606"/>
      <c r="DT38" s="606"/>
      <c r="DU38" s="606"/>
      <c r="DV38" s="607"/>
      <c r="DW38" s="608">
        <v>13.6</v>
      </c>
      <c r="DX38" s="637"/>
      <c r="DY38" s="637"/>
      <c r="DZ38" s="637"/>
      <c r="EA38" s="637"/>
      <c r="EB38" s="637"/>
      <c r="EC38" s="639"/>
    </row>
    <row r="39" spans="2:133" ht="11.25" customHeight="1">
      <c r="AQ39" s="640" t="s">
        <v>333</v>
      </c>
      <c r="AR39" s="641"/>
      <c r="AS39" s="641"/>
      <c r="AT39" s="641"/>
      <c r="AU39" s="641"/>
      <c r="AV39" s="641"/>
      <c r="AW39" s="641"/>
      <c r="AX39" s="641"/>
      <c r="AY39" s="642"/>
      <c r="AZ39" s="603">
        <v>11022</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92</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177880</v>
      </c>
      <c r="CS39" s="604"/>
      <c r="CT39" s="604"/>
      <c r="CU39" s="604"/>
      <c r="CV39" s="604"/>
      <c r="CW39" s="604"/>
      <c r="CX39" s="604"/>
      <c r="CY39" s="605"/>
      <c r="CZ39" s="608">
        <v>4.7</v>
      </c>
      <c r="DA39" s="637"/>
      <c r="DB39" s="637"/>
      <c r="DC39" s="638"/>
      <c r="DD39" s="611">
        <v>80003</v>
      </c>
      <c r="DE39" s="604"/>
      <c r="DF39" s="604"/>
      <c r="DG39" s="604"/>
      <c r="DH39" s="604"/>
      <c r="DI39" s="604"/>
      <c r="DJ39" s="604"/>
      <c r="DK39" s="605"/>
      <c r="DL39" s="611" t="s">
        <v>225</v>
      </c>
      <c r="DM39" s="604"/>
      <c r="DN39" s="604"/>
      <c r="DO39" s="604"/>
      <c r="DP39" s="604"/>
      <c r="DQ39" s="604"/>
      <c r="DR39" s="604"/>
      <c r="DS39" s="604"/>
      <c r="DT39" s="604"/>
      <c r="DU39" s="604"/>
      <c r="DV39" s="605"/>
      <c r="DW39" s="608" t="s">
        <v>225</v>
      </c>
      <c r="DX39" s="637"/>
      <c r="DY39" s="637"/>
      <c r="DZ39" s="637"/>
      <c r="EA39" s="637"/>
      <c r="EB39" s="637"/>
      <c r="EC39" s="639"/>
    </row>
    <row r="40" spans="2:133" ht="11.25" customHeight="1">
      <c r="AQ40" s="640" t="s">
        <v>337</v>
      </c>
      <c r="AR40" s="641"/>
      <c r="AS40" s="641"/>
      <c r="AT40" s="641"/>
      <c r="AU40" s="641"/>
      <c r="AV40" s="641"/>
      <c r="AW40" s="641"/>
      <c r="AX40" s="641"/>
      <c r="AY40" s="642"/>
      <c r="AZ40" s="603">
        <v>206878</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192</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60600</v>
      </c>
      <c r="CS40" s="606"/>
      <c r="CT40" s="606"/>
      <c r="CU40" s="606"/>
      <c r="CV40" s="606"/>
      <c r="CW40" s="606"/>
      <c r="CX40" s="606"/>
      <c r="CY40" s="607"/>
      <c r="CZ40" s="608">
        <v>1.6</v>
      </c>
      <c r="DA40" s="637"/>
      <c r="DB40" s="637"/>
      <c r="DC40" s="638"/>
      <c r="DD40" s="611">
        <v>60600</v>
      </c>
      <c r="DE40" s="606"/>
      <c r="DF40" s="606"/>
      <c r="DG40" s="606"/>
      <c r="DH40" s="606"/>
      <c r="DI40" s="606"/>
      <c r="DJ40" s="606"/>
      <c r="DK40" s="607"/>
      <c r="DL40" s="611" t="s">
        <v>225</v>
      </c>
      <c r="DM40" s="606"/>
      <c r="DN40" s="606"/>
      <c r="DO40" s="606"/>
      <c r="DP40" s="606"/>
      <c r="DQ40" s="606"/>
      <c r="DR40" s="606"/>
      <c r="DS40" s="606"/>
      <c r="DT40" s="606"/>
      <c r="DU40" s="606"/>
      <c r="DV40" s="607"/>
      <c r="DW40" s="608" t="s">
        <v>237</v>
      </c>
      <c r="DX40" s="637"/>
      <c r="DY40" s="637"/>
      <c r="DZ40" s="637"/>
      <c r="EA40" s="637"/>
      <c r="EB40" s="637"/>
      <c r="EC40" s="639"/>
    </row>
    <row r="41" spans="2:133" ht="11.25" customHeight="1">
      <c r="AQ41" s="652" t="s">
        <v>340</v>
      </c>
      <c r="AR41" s="653"/>
      <c r="AS41" s="653"/>
      <c r="AT41" s="653"/>
      <c r="AU41" s="653"/>
      <c r="AV41" s="653"/>
      <c r="AW41" s="653"/>
      <c r="AX41" s="653"/>
      <c r="AY41" s="654"/>
      <c r="AZ41" s="618">
        <v>174380</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354</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237</v>
      </c>
      <c r="CS41" s="604"/>
      <c r="CT41" s="604"/>
      <c r="CU41" s="604"/>
      <c r="CV41" s="604"/>
      <c r="CW41" s="604"/>
      <c r="CX41" s="604"/>
      <c r="CY41" s="605"/>
      <c r="CZ41" s="608" t="s">
        <v>237</v>
      </c>
      <c r="DA41" s="637"/>
      <c r="DB41" s="637"/>
      <c r="DC41" s="638"/>
      <c r="DD41" s="611" t="s">
        <v>225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635562</v>
      </c>
      <c r="CS42" s="606"/>
      <c r="CT42" s="606"/>
      <c r="CU42" s="606"/>
      <c r="CV42" s="606"/>
      <c r="CW42" s="606"/>
      <c r="CX42" s="606"/>
      <c r="CY42" s="607"/>
      <c r="CZ42" s="608">
        <v>16.899999999999999</v>
      </c>
      <c r="DA42" s="609"/>
      <c r="DB42" s="609"/>
      <c r="DC42" s="610"/>
      <c r="DD42" s="611">
        <v>144452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26677</v>
      </c>
      <c r="CS43" s="604"/>
      <c r="CT43" s="604"/>
      <c r="CU43" s="604"/>
      <c r="CV43" s="604"/>
      <c r="CW43" s="604"/>
      <c r="CX43" s="604"/>
      <c r="CY43" s="605"/>
      <c r="CZ43" s="608">
        <v>0.7</v>
      </c>
      <c r="DA43" s="637"/>
      <c r="DB43" s="637"/>
      <c r="DC43" s="638"/>
      <c r="DD43" s="611">
        <v>26677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347</v>
      </c>
      <c r="CD44" s="631" t="s">
        <v>299</v>
      </c>
      <c r="CE44" s="632"/>
      <c r="CF44" s="600" t="s">
        <v>348</v>
      </c>
      <c r="CG44" s="601"/>
      <c r="CH44" s="601"/>
      <c r="CI44" s="601"/>
      <c r="CJ44" s="601"/>
      <c r="CK44" s="601"/>
      <c r="CL44" s="601"/>
      <c r="CM44" s="601"/>
      <c r="CN44" s="601"/>
      <c r="CO44" s="601"/>
      <c r="CP44" s="601"/>
      <c r="CQ44" s="602"/>
      <c r="CR44" s="603">
        <v>585347</v>
      </c>
      <c r="CS44" s="606"/>
      <c r="CT44" s="606"/>
      <c r="CU44" s="606"/>
      <c r="CV44" s="606"/>
      <c r="CW44" s="606"/>
      <c r="CX44" s="606"/>
      <c r="CY44" s="607"/>
      <c r="CZ44" s="608">
        <v>15.6</v>
      </c>
      <c r="DA44" s="609"/>
      <c r="DB44" s="609"/>
      <c r="DC44" s="610"/>
      <c r="DD44" s="611">
        <v>128428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250038</v>
      </c>
      <c r="CS45" s="604"/>
      <c r="CT45" s="604"/>
      <c r="CU45" s="604"/>
      <c r="CV45" s="604"/>
      <c r="CW45" s="604"/>
      <c r="CX45" s="604"/>
      <c r="CY45" s="605"/>
      <c r="CZ45" s="608">
        <v>6.7</v>
      </c>
      <c r="DA45" s="637"/>
      <c r="DB45" s="637"/>
      <c r="DC45" s="638"/>
      <c r="DD45" s="611">
        <v>2550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332799</v>
      </c>
      <c r="CS46" s="606"/>
      <c r="CT46" s="606"/>
      <c r="CU46" s="606"/>
      <c r="CV46" s="606"/>
      <c r="CW46" s="606"/>
      <c r="CX46" s="606"/>
      <c r="CY46" s="607"/>
      <c r="CZ46" s="608">
        <v>8.9</v>
      </c>
      <c r="DA46" s="609"/>
      <c r="DB46" s="609"/>
      <c r="DC46" s="610"/>
      <c r="DD46" s="611">
        <v>124623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v>50215</v>
      </c>
      <c r="CS47" s="604"/>
      <c r="CT47" s="604"/>
      <c r="CU47" s="604"/>
      <c r="CV47" s="604"/>
      <c r="CW47" s="604"/>
      <c r="CX47" s="604"/>
      <c r="CY47" s="605"/>
      <c r="CZ47" s="608">
        <v>1.3</v>
      </c>
      <c r="DA47" s="637"/>
      <c r="DB47" s="637"/>
      <c r="DC47" s="638"/>
      <c r="DD47" s="611">
        <v>16024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225</v>
      </c>
      <c r="CS48" s="606"/>
      <c r="CT48" s="606"/>
      <c r="CU48" s="606"/>
      <c r="CV48" s="606"/>
      <c r="CW48" s="606"/>
      <c r="CX48" s="606"/>
      <c r="CY48" s="607"/>
      <c r="CZ48" s="608" t="s">
        <v>237</v>
      </c>
      <c r="DA48" s="609"/>
      <c r="DB48" s="609"/>
      <c r="DC48" s="610"/>
      <c r="DD48" s="611" t="s">
        <v>237</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3758679</v>
      </c>
      <c r="CS49" s="619"/>
      <c r="CT49" s="619"/>
      <c r="CU49" s="619"/>
      <c r="CV49" s="619"/>
      <c r="CW49" s="619"/>
      <c r="CX49" s="619"/>
      <c r="CY49" s="620"/>
      <c r="CZ49" s="621">
        <v>100</v>
      </c>
      <c r="DA49" s="622"/>
      <c r="DB49" s="622"/>
      <c r="DC49" s="623"/>
      <c r="DD49" s="624">
        <v>2569133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uSerHKXi9xd8/qZwTpfQEcpdnOTqrWLY196hqilieOVMzYCcbLW3be4o0sfONRtMvgcDPpi8R2NlySU0dahriw==" saltValue="HoT6vhVtraWlcIwpO3k6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3" t="s">
        <v>355</v>
      </c>
      <c r="DK2" s="1144"/>
      <c r="DL2" s="1144"/>
      <c r="DM2" s="1144"/>
      <c r="DN2" s="1144"/>
      <c r="DO2" s="1145"/>
      <c r="DP2" s="229"/>
      <c r="DQ2" s="1143" t="s">
        <v>356</v>
      </c>
      <c r="DR2" s="1144"/>
      <c r="DS2" s="1144"/>
      <c r="DT2" s="1144"/>
      <c r="DU2" s="1144"/>
      <c r="DV2" s="1144"/>
      <c r="DW2" s="1144"/>
      <c r="DX2" s="1144"/>
      <c r="DY2" s="1144"/>
      <c r="DZ2" s="114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6" t="s">
        <v>357</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359</v>
      </c>
      <c r="B5" s="1030"/>
      <c r="C5" s="1030"/>
      <c r="D5" s="1030"/>
      <c r="E5" s="1030"/>
      <c r="F5" s="1030"/>
      <c r="G5" s="1030"/>
      <c r="H5" s="1030"/>
      <c r="I5" s="1030"/>
      <c r="J5" s="1030"/>
      <c r="K5" s="1030"/>
      <c r="L5" s="1030"/>
      <c r="M5" s="1030"/>
      <c r="N5" s="1030"/>
      <c r="O5" s="1030"/>
      <c r="P5" s="1031"/>
      <c r="Q5" s="1035" t="s">
        <v>360</v>
      </c>
      <c r="R5" s="1036"/>
      <c r="S5" s="1036"/>
      <c r="T5" s="1036"/>
      <c r="U5" s="1037"/>
      <c r="V5" s="1035" t="s">
        <v>361</v>
      </c>
      <c r="W5" s="1036"/>
      <c r="X5" s="1036"/>
      <c r="Y5" s="1036"/>
      <c r="Z5" s="1037"/>
      <c r="AA5" s="1035" t="s">
        <v>362</v>
      </c>
      <c r="AB5" s="1036"/>
      <c r="AC5" s="1036"/>
      <c r="AD5" s="1036"/>
      <c r="AE5" s="1036"/>
      <c r="AF5" s="1146" t="s">
        <v>363</v>
      </c>
      <c r="AG5" s="1036"/>
      <c r="AH5" s="1036"/>
      <c r="AI5" s="1036"/>
      <c r="AJ5" s="1051"/>
      <c r="AK5" s="1036" t="s">
        <v>364</v>
      </c>
      <c r="AL5" s="1036"/>
      <c r="AM5" s="1036"/>
      <c r="AN5" s="1036"/>
      <c r="AO5" s="1037"/>
      <c r="AP5" s="1035" t="s">
        <v>365</v>
      </c>
      <c r="AQ5" s="1036"/>
      <c r="AR5" s="1036"/>
      <c r="AS5" s="1036"/>
      <c r="AT5" s="1037"/>
      <c r="AU5" s="1035" t="s">
        <v>366</v>
      </c>
      <c r="AV5" s="1036"/>
      <c r="AW5" s="1036"/>
      <c r="AX5" s="1036"/>
      <c r="AY5" s="1051"/>
      <c r="AZ5" s="236"/>
      <c r="BA5" s="236"/>
      <c r="BB5" s="236"/>
      <c r="BC5" s="236"/>
      <c r="BD5" s="236"/>
      <c r="BE5" s="237"/>
      <c r="BF5" s="237"/>
      <c r="BG5" s="237"/>
      <c r="BH5" s="237"/>
      <c r="BI5" s="237"/>
      <c r="BJ5" s="237"/>
      <c r="BK5" s="237"/>
      <c r="BL5" s="237"/>
      <c r="BM5" s="237"/>
      <c r="BN5" s="237"/>
      <c r="BO5" s="237"/>
      <c r="BP5" s="237"/>
      <c r="BQ5" s="1029" t="s">
        <v>367</v>
      </c>
      <c r="BR5" s="1030"/>
      <c r="BS5" s="1030"/>
      <c r="BT5" s="1030"/>
      <c r="BU5" s="1030"/>
      <c r="BV5" s="1030"/>
      <c r="BW5" s="1030"/>
      <c r="BX5" s="1030"/>
      <c r="BY5" s="1030"/>
      <c r="BZ5" s="1030"/>
      <c r="CA5" s="1030"/>
      <c r="CB5" s="1030"/>
      <c r="CC5" s="1030"/>
      <c r="CD5" s="1030"/>
      <c r="CE5" s="1030"/>
      <c r="CF5" s="1030"/>
      <c r="CG5" s="1031"/>
      <c r="CH5" s="1035" t="s">
        <v>368</v>
      </c>
      <c r="CI5" s="1036"/>
      <c r="CJ5" s="1036"/>
      <c r="CK5" s="1036"/>
      <c r="CL5" s="1037"/>
      <c r="CM5" s="1035" t="s">
        <v>369</v>
      </c>
      <c r="CN5" s="1036"/>
      <c r="CO5" s="1036"/>
      <c r="CP5" s="1036"/>
      <c r="CQ5" s="1037"/>
      <c r="CR5" s="1035" t="s">
        <v>370</v>
      </c>
      <c r="CS5" s="1036"/>
      <c r="CT5" s="1036"/>
      <c r="CU5" s="1036"/>
      <c r="CV5" s="1037"/>
      <c r="CW5" s="1035" t="s">
        <v>371</v>
      </c>
      <c r="CX5" s="1036"/>
      <c r="CY5" s="1036"/>
      <c r="CZ5" s="1036"/>
      <c r="DA5" s="1037"/>
      <c r="DB5" s="1035" t="s">
        <v>372</v>
      </c>
      <c r="DC5" s="1036"/>
      <c r="DD5" s="1036"/>
      <c r="DE5" s="1036"/>
      <c r="DF5" s="1037"/>
      <c r="DG5" s="1131" t="s">
        <v>373</v>
      </c>
      <c r="DH5" s="1132"/>
      <c r="DI5" s="1132"/>
      <c r="DJ5" s="1132"/>
      <c r="DK5" s="1133"/>
      <c r="DL5" s="1131" t="s">
        <v>374</v>
      </c>
      <c r="DM5" s="1132"/>
      <c r="DN5" s="1132"/>
      <c r="DO5" s="1132"/>
      <c r="DP5" s="1133"/>
      <c r="DQ5" s="1035" t="s">
        <v>375</v>
      </c>
      <c r="DR5" s="1036"/>
      <c r="DS5" s="1036"/>
      <c r="DT5" s="1036"/>
      <c r="DU5" s="1037"/>
      <c r="DV5" s="1035" t="s">
        <v>366</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7"/>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4"/>
      <c r="DH6" s="1135"/>
      <c r="DI6" s="1135"/>
      <c r="DJ6" s="1135"/>
      <c r="DK6" s="1136"/>
      <c r="DL6" s="1134"/>
      <c r="DM6" s="1135"/>
      <c r="DN6" s="1135"/>
      <c r="DO6" s="1135"/>
      <c r="DP6" s="1136"/>
      <c r="DQ6" s="1038"/>
      <c r="DR6" s="1039"/>
      <c r="DS6" s="1039"/>
      <c r="DT6" s="1039"/>
      <c r="DU6" s="1040"/>
      <c r="DV6" s="1038"/>
      <c r="DW6" s="1039"/>
      <c r="DX6" s="1039"/>
      <c r="DY6" s="1039"/>
      <c r="DZ6" s="1052"/>
      <c r="EA6" s="234"/>
    </row>
    <row r="7" spans="1:131" s="235" customFormat="1" ht="26.25" customHeight="1" thickTop="1">
      <c r="A7" s="238">
        <v>1</v>
      </c>
      <c r="B7" s="1083" t="s">
        <v>376</v>
      </c>
      <c r="C7" s="1084"/>
      <c r="D7" s="1084"/>
      <c r="E7" s="1084"/>
      <c r="F7" s="1084"/>
      <c r="G7" s="1084"/>
      <c r="H7" s="1084"/>
      <c r="I7" s="1084"/>
      <c r="J7" s="1084"/>
      <c r="K7" s="1084"/>
      <c r="L7" s="1084"/>
      <c r="M7" s="1084"/>
      <c r="N7" s="1084"/>
      <c r="O7" s="1084"/>
      <c r="P7" s="1085"/>
      <c r="Q7" s="1137">
        <v>3925</v>
      </c>
      <c r="R7" s="1138"/>
      <c r="S7" s="1138"/>
      <c r="T7" s="1138"/>
      <c r="U7" s="1138"/>
      <c r="V7" s="1138">
        <v>3759</v>
      </c>
      <c r="W7" s="1138"/>
      <c r="X7" s="1138"/>
      <c r="Y7" s="1138"/>
      <c r="Z7" s="1138"/>
      <c r="AA7" s="1138">
        <f>Q7-V7</f>
        <v>166</v>
      </c>
      <c r="AB7" s="1138"/>
      <c r="AC7" s="1138"/>
      <c r="AD7" s="1138"/>
      <c r="AE7" s="1139"/>
      <c r="AF7" s="1140">
        <v>106</v>
      </c>
      <c r="AG7" s="1141"/>
      <c r="AH7" s="1141"/>
      <c r="AI7" s="1141"/>
      <c r="AJ7" s="1142"/>
      <c r="AK7" s="1124">
        <v>261</v>
      </c>
      <c r="AL7" s="1125"/>
      <c r="AM7" s="1125"/>
      <c r="AN7" s="1125"/>
      <c r="AO7" s="1125"/>
      <c r="AP7" s="1125">
        <v>3434</v>
      </c>
      <c r="AQ7" s="1125"/>
      <c r="AR7" s="1125"/>
      <c r="AS7" s="1125"/>
      <c r="AT7" s="1125"/>
      <c r="AU7" s="1126"/>
      <c r="AV7" s="1126"/>
      <c r="AW7" s="1126"/>
      <c r="AX7" s="1126"/>
      <c r="AY7" s="1127"/>
      <c r="AZ7" s="232"/>
      <c r="BA7" s="232"/>
      <c r="BB7" s="232"/>
      <c r="BC7" s="232"/>
      <c r="BD7" s="232"/>
      <c r="BE7" s="233"/>
      <c r="BF7" s="233"/>
      <c r="BG7" s="233"/>
      <c r="BH7" s="233"/>
      <c r="BI7" s="233"/>
      <c r="BJ7" s="233"/>
      <c r="BK7" s="233"/>
      <c r="BL7" s="233"/>
      <c r="BM7" s="233"/>
      <c r="BN7" s="233"/>
      <c r="BO7" s="233"/>
      <c r="BP7" s="233"/>
      <c r="BQ7" s="239">
        <v>1</v>
      </c>
      <c r="BR7" s="240"/>
      <c r="BS7" s="1128"/>
      <c r="BT7" s="1129"/>
      <c r="BU7" s="1129"/>
      <c r="BV7" s="1129"/>
      <c r="BW7" s="1129"/>
      <c r="BX7" s="1129"/>
      <c r="BY7" s="1129"/>
      <c r="BZ7" s="1129"/>
      <c r="CA7" s="1129"/>
      <c r="CB7" s="1129"/>
      <c r="CC7" s="1129"/>
      <c r="CD7" s="1129"/>
      <c r="CE7" s="1129"/>
      <c r="CF7" s="1129"/>
      <c r="CG7" s="1130"/>
      <c r="CH7" s="1121"/>
      <c r="CI7" s="1122"/>
      <c r="CJ7" s="1122"/>
      <c r="CK7" s="1122"/>
      <c r="CL7" s="1123"/>
      <c r="CM7" s="1121"/>
      <c r="CN7" s="1122"/>
      <c r="CO7" s="1122"/>
      <c r="CP7" s="1122"/>
      <c r="CQ7" s="1123"/>
      <c r="CR7" s="1121"/>
      <c r="CS7" s="1122"/>
      <c r="CT7" s="1122"/>
      <c r="CU7" s="1122"/>
      <c r="CV7" s="1123"/>
      <c r="CW7" s="1121"/>
      <c r="CX7" s="1122"/>
      <c r="CY7" s="1122"/>
      <c r="CZ7" s="1122"/>
      <c r="DA7" s="1123"/>
      <c r="DB7" s="1121"/>
      <c r="DC7" s="1122"/>
      <c r="DD7" s="1122"/>
      <c r="DE7" s="1122"/>
      <c r="DF7" s="1123"/>
      <c r="DG7" s="1121"/>
      <c r="DH7" s="1122"/>
      <c r="DI7" s="1122"/>
      <c r="DJ7" s="1122"/>
      <c r="DK7" s="1123"/>
      <c r="DL7" s="1121"/>
      <c r="DM7" s="1122"/>
      <c r="DN7" s="1122"/>
      <c r="DO7" s="1122"/>
      <c r="DP7" s="1123"/>
      <c r="DQ7" s="1121"/>
      <c r="DR7" s="1122"/>
      <c r="DS7" s="1122"/>
      <c r="DT7" s="1122"/>
      <c r="DU7" s="1123"/>
      <c r="DV7" s="1148"/>
      <c r="DW7" s="1149"/>
      <c r="DX7" s="1149"/>
      <c r="DY7" s="1149"/>
      <c r="DZ7" s="1150"/>
      <c r="EA7" s="234"/>
    </row>
    <row r="8" spans="1:131" s="235" customFormat="1" ht="26.25" customHeight="1">
      <c r="A8" s="241">
        <v>2</v>
      </c>
      <c r="B8" s="1070"/>
      <c r="C8" s="1071"/>
      <c r="D8" s="1071"/>
      <c r="E8" s="1071"/>
      <c r="F8" s="1071"/>
      <c r="G8" s="1071"/>
      <c r="H8" s="1071"/>
      <c r="I8" s="1071"/>
      <c r="J8" s="1071"/>
      <c r="K8" s="1071"/>
      <c r="L8" s="1071"/>
      <c r="M8" s="1071"/>
      <c r="N8" s="1071"/>
      <c r="O8" s="1071"/>
      <c r="P8" s="1072"/>
      <c r="Q8" s="1076"/>
      <c r="R8" s="1077"/>
      <c r="S8" s="1077"/>
      <c r="T8" s="1077"/>
      <c r="U8" s="1077"/>
      <c r="V8" s="1077"/>
      <c r="W8" s="1077"/>
      <c r="X8" s="1077"/>
      <c r="Y8" s="1077"/>
      <c r="Z8" s="1077"/>
      <c r="AA8" s="1077"/>
      <c r="AB8" s="1077"/>
      <c r="AC8" s="1077"/>
      <c r="AD8" s="1077"/>
      <c r="AE8" s="1078"/>
      <c r="AF8" s="1053"/>
      <c r="AG8" s="1054"/>
      <c r="AH8" s="1054"/>
      <c r="AI8" s="1054"/>
      <c r="AJ8" s="1055"/>
      <c r="AK8" s="1119"/>
      <c r="AL8" s="1120"/>
      <c r="AM8" s="1120"/>
      <c r="AN8" s="1120"/>
      <c r="AO8" s="1120"/>
      <c r="AP8" s="1120"/>
      <c r="AQ8" s="1120"/>
      <c r="AR8" s="1120"/>
      <c r="AS8" s="1120"/>
      <c r="AT8" s="1120"/>
      <c r="AU8" s="1117"/>
      <c r="AV8" s="1117"/>
      <c r="AW8" s="1117"/>
      <c r="AX8" s="1117"/>
      <c r="AY8" s="1118"/>
      <c r="AZ8" s="232"/>
      <c r="BA8" s="232"/>
      <c r="BB8" s="232"/>
      <c r="BC8" s="232"/>
      <c r="BD8" s="232"/>
      <c r="BE8" s="233"/>
      <c r="BF8" s="233"/>
      <c r="BG8" s="233"/>
      <c r="BH8" s="233"/>
      <c r="BI8" s="233"/>
      <c r="BJ8" s="233"/>
      <c r="BK8" s="233"/>
      <c r="BL8" s="233"/>
      <c r="BM8" s="233"/>
      <c r="BN8" s="233"/>
      <c r="BO8" s="233"/>
      <c r="BP8" s="233"/>
      <c r="BQ8" s="242">
        <v>2</v>
      </c>
      <c r="BR8" s="243"/>
      <c r="BS8" s="1048"/>
      <c r="BT8" s="1049"/>
      <c r="BU8" s="1049"/>
      <c r="BV8" s="1049"/>
      <c r="BW8" s="1049"/>
      <c r="BX8" s="1049"/>
      <c r="BY8" s="1049"/>
      <c r="BZ8" s="1049"/>
      <c r="CA8" s="1049"/>
      <c r="CB8" s="1049"/>
      <c r="CC8" s="1049"/>
      <c r="CD8" s="1049"/>
      <c r="CE8" s="1049"/>
      <c r="CF8" s="1049"/>
      <c r="CG8" s="1050"/>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c r="A9" s="241">
        <v>3</v>
      </c>
      <c r="B9" s="1070"/>
      <c r="C9" s="1071"/>
      <c r="D9" s="1071"/>
      <c r="E9" s="1071"/>
      <c r="F9" s="1071"/>
      <c r="G9" s="1071"/>
      <c r="H9" s="1071"/>
      <c r="I9" s="1071"/>
      <c r="J9" s="1071"/>
      <c r="K9" s="1071"/>
      <c r="L9" s="1071"/>
      <c r="M9" s="1071"/>
      <c r="N9" s="1071"/>
      <c r="O9" s="1071"/>
      <c r="P9" s="1072"/>
      <c r="Q9" s="1076"/>
      <c r="R9" s="1077"/>
      <c r="S9" s="1077"/>
      <c r="T9" s="1077"/>
      <c r="U9" s="1077"/>
      <c r="V9" s="1077"/>
      <c r="W9" s="1077"/>
      <c r="X9" s="1077"/>
      <c r="Y9" s="1077"/>
      <c r="Z9" s="1077"/>
      <c r="AA9" s="1077"/>
      <c r="AB9" s="1077"/>
      <c r="AC9" s="1077"/>
      <c r="AD9" s="1077"/>
      <c r="AE9" s="1078"/>
      <c r="AF9" s="1053"/>
      <c r="AG9" s="1054"/>
      <c r="AH9" s="1054"/>
      <c r="AI9" s="1054"/>
      <c r="AJ9" s="1055"/>
      <c r="AK9" s="1119"/>
      <c r="AL9" s="1120"/>
      <c r="AM9" s="1120"/>
      <c r="AN9" s="1120"/>
      <c r="AO9" s="1120"/>
      <c r="AP9" s="1120"/>
      <c r="AQ9" s="1120"/>
      <c r="AR9" s="1120"/>
      <c r="AS9" s="1120"/>
      <c r="AT9" s="1120"/>
      <c r="AU9" s="1117"/>
      <c r="AV9" s="1117"/>
      <c r="AW9" s="1117"/>
      <c r="AX9" s="1117"/>
      <c r="AY9" s="1118"/>
      <c r="AZ9" s="232"/>
      <c r="BA9" s="232"/>
      <c r="BB9" s="232"/>
      <c r="BC9" s="232"/>
      <c r="BD9" s="232"/>
      <c r="BE9" s="233"/>
      <c r="BF9" s="233"/>
      <c r="BG9" s="233"/>
      <c r="BH9" s="233"/>
      <c r="BI9" s="233"/>
      <c r="BJ9" s="233"/>
      <c r="BK9" s="233"/>
      <c r="BL9" s="233"/>
      <c r="BM9" s="233"/>
      <c r="BN9" s="233"/>
      <c r="BO9" s="233"/>
      <c r="BP9" s="233"/>
      <c r="BQ9" s="242">
        <v>3</v>
      </c>
      <c r="BR9" s="243"/>
      <c r="BS9" s="1048"/>
      <c r="BT9" s="1049"/>
      <c r="BU9" s="1049"/>
      <c r="BV9" s="1049"/>
      <c r="BW9" s="1049"/>
      <c r="BX9" s="1049"/>
      <c r="BY9" s="1049"/>
      <c r="BZ9" s="1049"/>
      <c r="CA9" s="1049"/>
      <c r="CB9" s="1049"/>
      <c r="CC9" s="1049"/>
      <c r="CD9" s="1049"/>
      <c r="CE9" s="1049"/>
      <c r="CF9" s="1049"/>
      <c r="CG9" s="1050"/>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c r="A10" s="241">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3"/>
      <c r="AG10" s="1054"/>
      <c r="AH10" s="1054"/>
      <c r="AI10" s="1054"/>
      <c r="AJ10" s="1055"/>
      <c r="AK10" s="1119"/>
      <c r="AL10" s="1120"/>
      <c r="AM10" s="1120"/>
      <c r="AN10" s="1120"/>
      <c r="AO10" s="1120"/>
      <c r="AP10" s="1120"/>
      <c r="AQ10" s="1120"/>
      <c r="AR10" s="1120"/>
      <c r="AS10" s="1120"/>
      <c r="AT10" s="1120"/>
      <c r="AU10" s="1117"/>
      <c r="AV10" s="1117"/>
      <c r="AW10" s="1117"/>
      <c r="AX10" s="1117"/>
      <c r="AY10" s="1118"/>
      <c r="AZ10" s="232"/>
      <c r="BA10" s="232"/>
      <c r="BB10" s="232"/>
      <c r="BC10" s="232"/>
      <c r="BD10" s="232"/>
      <c r="BE10" s="233"/>
      <c r="BF10" s="233"/>
      <c r="BG10" s="233"/>
      <c r="BH10" s="233"/>
      <c r="BI10" s="233"/>
      <c r="BJ10" s="233"/>
      <c r="BK10" s="233"/>
      <c r="BL10" s="233"/>
      <c r="BM10" s="233"/>
      <c r="BN10" s="233"/>
      <c r="BO10" s="233"/>
      <c r="BP10" s="233"/>
      <c r="BQ10" s="242">
        <v>4</v>
      </c>
      <c r="BR10" s="243"/>
      <c r="BS10" s="1048"/>
      <c r="BT10" s="1049"/>
      <c r="BU10" s="1049"/>
      <c r="BV10" s="1049"/>
      <c r="BW10" s="1049"/>
      <c r="BX10" s="1049"/>
      <c r="BY10" s="1049"/>
      <c r="BZ10" s="1049"/>
      <c r="CA10" s="1049"/>
      <c r="CB10" s="1049"/>
      <c r="CC10" s="1049"/>
      <c r="CD10" s="1049"/>
      <c r="CE10" s="1049"/>
      <c r="CF10" s="1049"/>
      <c r="CG10" s="1050"/>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c r="A11" s="241">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3"/>
      <c r="AG11" s="1054"/>
      <c r="AH11" s="1054"/>
      <c r="AI11" s="1054"/>
      <c r="AJ11" s="1055"/>
      <c r="AK11" s="1119"/>
      <c r="AL11" s="1120"/>
      <c r="AM11" s="1120"/>
      <c r="AN11" s="1120"/>
      <c r="AO11" s="1120"/>
      <c r="AP11" s="1120"/>
      <c r="AQ11" s="1120"/>
      <c r="AR11" s="1120"/>
      <c r="AS11" s="1120"/>
      <c r="AT11" s="1120"/>
      <c r="AU11" s="1117"/>
      <c r="AV11" s="1117"/>
      <c r="AW11" s="1117"/>
      <c r="AX11" s="1117"/>
      <c r="AY11" s="1118"/>
      <c r="AZ11" s="232"/>
      <c r="BA11" s="232"/>
      <c r="BB11" s="232"/>
      <c r="BC11" s="232"/>
      <c r="BD11" s="232"/>
      <c r="BE11" s="233"/>
      <c r="BF11" s="233"/>
      <c r="BG11" s="233"/>
      <c r="BH11" s="233"/>
      <c r="BI11" s="233"/>
      <c r="BJ11" s="233"/>
      <c r="BK11" s="233"/>
      <c r="BL11" s="233"/>
      <c r="BM11" s="233"/>
      <c r="BN11" s="233"/>
      <c r="BO11" s="233"/>
      <c r="BP11" s="233"/>
      <c r="BQ11" s="242">
        <v>5</v>
      </c>
      <c r="BR11" s="243"/>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3"/>
      <c r="AG12" s="1054"/>
      <c r="AH12" s="1054"/>
      <c r="AI12" s="1054"/>
      <c r="AJ12" s="1055"/>
      <c r="AK12" s="1119"/>
      <c r="AL12" s="1120"/>
      <c r="AM12" s="1120"/>
      <c r="AN12" s="1120"/>
      <c r="AO12" s="1120"/>
      <c r="AP12" s="1120"/>
      <c r="AQ12" s="1120"/>
      <c r="AR12" s="1120"/>
      <c r="AS12" s="1120"/>
      <c r="AT12" s="1120"/>
      <c r="AU12" s="1117"/>
      <c r="AV12" s="1117"/>
      <c r="AW12" s="1117"/>
      <c r="AX12" s="1117"/>
      <c r="AY12" s="1118"/>
      <c r="AZ12" s="232"/>
      <c r="BA12" s="232"/>
      <c r="BB12" s="232"/>
      <c r="BC12" s="232"/>
      <c r="BD12" s="232"/>
      <c r="BE12" s="233"/>
      <c r="BF12" s="233"/>
      <c r="BG12" s="233"/>
      <c r="BH12" s="233"/>
      <c r="BI12" s="233"/>
      <c r="BJ12" s="233"/>
      <c r="BK12" s="233"/>
      <c r="BL12" s="233"/>
      <c r="BM12" s="233"/>
      <c r="BN12" s="233"/>
      <c r="BO12" s="233"/>
      <c r="BP12" s="233"/>
      <c r="BQ12" s="242">
        <v>6</v>
      </c>
      <c r="BR12" s="243"/>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3"/>
      <c r="AG13" s="1054"/>
      <c r="AH13" s="1054"/>
      <c r="AI13" s="1054"/>
      <c r="AJ13" s="1055"/>
      <c r="AK13" s="1119"/>
      <c r="AL13" s="1120"/>
      <c r="AM13" s="1120"/>
      <c r="AN13" s="1120"/>
      <c r="AO13" s="1120"/>
      <c r="AP13" s="1120"/>
      <c r="AQ13" s="1120"/>
      <c r="AR13" s="1120"/>
      <c r="AS13" s="1120"/>
      <c r="AT13" s="1120"/>
      <c r="AU13" s="1117"/>
      <c r="AV13" s="1117"/>
      <c r="AW13" s="1117"/>
      <c r="AX13" s="1117"/>
      <c r="AY13" s="1118"/>
      <c r="AZ13" s="232"/>
      <c r="BA13" s="232"/>
      <c r="BB13" s="232"/>
      <c r="BC13" s="232"/>
      <c r="BD13" s="232"/>
      <c r="BE13" s="233"/>
      <c r="BF13" s="233"/>
      <c r="BG13" s="233"/>
      <c r="BH13" s="233"/>
      <c r="BI13" s="233"/>
      <c r="BJ13" s="233"/>
      <c r="BK13" s="233"/>
      <c r="BL13" s="233"/>
      <c r="BM13" s="233"/>
      <c r="BN13" s="233"/>
      <c r="BO13" s="233"/>
      <c r="BP13" s="233"/>
      <c r="BQ13" s="242">
        <v>7</v>
      </c>
      <c r="BR13" s="243"/>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3"/>
      <c r="AG14" s="1054"/>
      <c r="AH14" s="1054"/>
      <c r="AI14" s="1054"/>
      <c r="AJ14" s="1055"/>
      <c r="AK14" s="1119"/>
      <c r="AL14" s="1120"/>
      <c r="AM14" s="1120"/>
      <c r="AN14" s="1120"/>
      <c r="AO14" s="1120"/>
      <c r="AP14" s="1120"/>
      <c r="AQ14" s="1120"/>
      <c r="AR14" s="1120"/>
      <c r="AS14" s="1120"/>
      <c r="AT14" s="1120"/>
      <c r="AU14" s="1117"/>
      <c r="AV14" s="1117"/>
      <c r="AW14" s="1117"/>
      <c r="AX14" s="1117"/>
      <c r="AY14" s="1118"/>
      <c r="AZ14" s="232"/>
      <c r="BA14" s="232"/>
      <c r="BB14" s="232"/>
      <c r="BC14" s="232"/>
      <c r="BD14" s="232"/>
      <c r="BE14" s="233"/>
      <c r="BF14" s="233"/>
      <c r="BG14" s="233"/>
      <c r="BH14" s="233"/>
      <c r="BI14" s="233"/>
      <c r="BJ14" s="233"/>
      <c r="BK14" s="233"/>
      <c r="BL14" s="233"/>
      <c r="BM14" s="233"/>
      <c r="BN14" s="233"/>
      <c r="BO14" s="233"/>
      <c r="BP14" s="233"/>
      <c r="BQ14" s="242">
        <v>8</v>
      </c>
      <c r="BR14" s="243"/>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3"/>
      <c r="AG15" s="1054"/>
      <c r="AH15" s="1054"/>
      <c r="AI15" s="1054"/>
      <c r="AJ15" s="1055"/>
      <c r="AK15" s="1119"/>
      <c r="AL15" s="1120"/>
      <c r="AM15" s="1120"/>
      <c r="AN15" s="1120"/>
      <c r="AO15" s="1120"/>
      <c r="AP15" s="1120"/>
      <c r="AQ15" s="1120"/>
      <c r="AR15" s="1120"/>
      <c r="AS15" s="1120"/>
      <c r="AT15" s="1120"/>
      <c r="AU15" s="1117"/>
      <c r="AV15" s="1117"/>
      <c r="AW15" s="1117"/>
      <c r="AX15" s="1117"/>
      <c r="AY15" s="1118"/>
      <c r="AZ15" s="232"/>
      <c r="BA15" s="232"/>
      <c r="BB15" s="232"/>
      <c r="BC15" s="232"/>
      <c r="BD15" s="232"/>
      <c r="BE15" s="233"/>
      <c r="BF15" s="233"/>
      <c r="BG15" s="233"/>
      <c r="BH15" s="233"/>
      <c r="BI15" s="233"/>
      <c r="BJ15" s="233"/>
      <c r="BK15" s="233"/>
      <c r="BL15" s="233"/>
      <c r="BM15" s="233"/>
      <c r="BN15" s="233"/>
      <c r="BO15" s="233"/>
      <c r="BP15" s="233"/>
      <c r="BQ15" s="242">
        <v>9</v>
      </c>
      <c r="BR15" s="243"/>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3"/>
      <c r="AG16" s="1054"/>
      <c r="AH16" s="1054"/>
      <c r="AI16" s="1054"/>
      <c r="AJ16" s="1055"/>
      <c r="AK16" s="1119"/>
      <c r="AL16" s="1120"/>
      <c r="AM16" s="1120"/>
      <c r="AN16" s="1120"/>
      <c r="AO16" s="1120"/>
      <c r="AP16" s="1120"/>
      <c r="AQ16" s="1120"/>
      <c r="AR16" s="1120"/>
      <c r="AS16" s="1120"/>
      <c r="AT16" s="1120"/>
      <c r="AU16" s="1117"/>
      <c r="AV16" s="1117"/>
      <c r="AW16" s="1117"/>
      <c r="AX16" s="1117"/>
      <c r="AY16" s="1118"/>
      <c r="AZ16" s="232"/>
      <c r="BA16" s="232"/>
      <c r="BB16" s="232"/>
      <c r="BC16" s="232"/>
      <c r="BD16" s="232"/>
      <c r="BE16" s="233"/>
      <c r="BF16" s="233"/>
      <c r="BG16" s="233"/>
      <c r="BH16" s="233"/>
      <c r="BI16" s="233"/>
      <c r="BJ16" s="233"/>
      <c r="BK16" s="233"/>
      <c r="BL16" s="233"/>
      <c r="BM16" s="233"/>
      <c r="BN16" s="233"/>
      <c r="BO16" s="233"/>
      <c r="BP16" s="233"/>
      <c r="BQ16" s="242">
        <v>10</v>
      </c>
      <c r="BR16" s="243"/>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3"/>
      <c r="AG17" s="1054"/>
      <c r="AH17" s="1054"/>
      <c r="AI17" s="1054"/>
      <c r="AJ17" s="1055"/>
      <c r="AK17" s="1119"/>
      <c r="AL17" s="1120"/>
      <c r="AM17" s="1120"/>
      <c r="AN17" s="1120"/>
      <c r="AO17" s="1120"/>
      <c r="AP17" s="1120"/>
      <c r="AQ17" s="1120"/>
      <c r="AR17" s="1120"/>
      <c r="AS17" s="1120"/>
      <c r="AT17" s="1120"/>
      <c r="AU17" s="1117"/>
      <c r="AV17" s="1117"/>
      <c r="AW17" s="1117"/>
      <c r="AX17" s="1117"/>
      <c r="AY17" s="1118"/>
      <c r="AZ17" s="232"/>
      <c r="BA17" s="232"/>
      <c r="BB17" s="232"/>
      <c r="BC17" s="232"/>
      <c r="BD17" s="232"/>
      <c r="BE17" s="233"/>
      <c r="BF17" s="233"/>
      <c r="BG17" s="233"/>
      <c r="BH17" s="233"/>
      <c r="BI17" s="233"/>
      <c r="BJ17" s="233"/>
      <c r="BK17" s="233"/>
      <c r="BL17" s="233"/>
      <c r="BM17" s="233"/>
      <c r="BN17" s="233"/>
      <c r="BO17" s="233"/>
      <c r="BP17" s="233"/>
      <c r="BQ17" s="242">
        <v>11</v>
      </c>
      <c r="BR17" s="243"/>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3"/>
      <c r="AG18" s="1054"/>
      <c r="AH18" s="1054"/>
      <c r="AI18" s="1054"/>
      <c r="AJ18" s="1055"/>
      <c r="AK18" s="1119"/>
      <c r="AL18" s="1120"/>
      <c r="AM18" s="1120"/>
      <c r="AN18" s="1120"/>
      <c r="AO18" s="1120"/>
      <c r="AP18" s="1120"/>
      <c r="AQ18" s="1120"/>
      <c r="AR18" s="1120"/>
      <c r="AS18" s="1120"/>
      <c r="AT18" s="1120"/>
      <c r="AU18" s="1117"/>
      <c r="AV18" s="1117"/>
      <c r="AW18" s="1117"/>
      <c r="AX18" s="1117"/>
      <c r="AY18" s="1118"/>
      <c r="AZ18" s="232"/>
      <c r="BA18" s="232"/>
      <c r="BB18" s="232"/>
      <c r="BC18" s="232"/>
      <c r="BD18" s="232"/>
      <c r="BE18" s="233"/>
      <c r="BF18" s="233"/>
      <c r="BG18" s="233"/>
      <c r="BH18" s="233"/>
      <c r="BI18" s="233"/>
      <c r="BJ18" s="233"/>
      <c r="BK18" s="233"/>
      <c r="BL18" s="233"/>
      <c r="BM18" s="233"/>
      <c r="BN18" s="233"/>
      <c r="BO18" s="233"/>
      <c r="BP18" s="233"/>
      <c r="BQ18" s="242">
        <v>12</v>
      </c>
      <c r="BR18" s="243"/>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3"/>
      <c r="AG19" s="1054"/>
      <c r="AH19" s="1054"/>
      <c r="AI19" s="1054"/>
      <c r="AJ19" s="1055"/>
      <c r="AK19" s="1119"/>
      <c r="AL19" s="1120"/>
      <c r="AM19" s="1120"/>
      <c r="AN19" s="1120"/>
      <c r="AO19" s="1120"/>
      <c r="AP19" s="1120"/>
      <c r="AQ19" s="1120"/>
      <c r="AR19" s="1120"/>
      <c r="AS19" s="1120"/>
      <c r="AT19" s="1120"/>
      <c r="AU19" s="1117"/>
      <c r="AV19" s="1117"/>
      <c r="AW19" s="1117"/>
      <c r="AX19" s="1117"/>
      <c r="AY19" s="1118"/>
      <c r="AZ19" s="232"/>
      <c r="BA19" s="232"/>
      <c r="BB19" s="232"/>
      <c r="BC19" s="232"/>
      <c r="BD19" s="232"/>
      <c r="BE19" s="233"/>
      <c r="BF19" s="233"/>
      <c r="BG19" s="233"/>
      <c r="BH19" s="233"/>
      <c r="BI19" s="233"/>
      <c r="BJ19" s="233"/>
      <c r="BK19" s="233"/>
      <c r="BL19" s="233"/>
      <c r="BM19" s="233"/>
      <c r="BN19" s="233"/>
      <c r="BO19" s="233"/>
      <c r="BP19" s="233"/>
      <c r="BQ19" s="242">
        <v>13</v>
      </c>
      <c r="BR19" s="243"/>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3"/>
      <c r="AG20" s="1054"/>
      <c r="AH20" s="1054"/>
      <c r="AI20" s="1054"/>
      <c r="AJ20" s="1055"/>
      <c r="AK20" s="1119"/>
      <c r="AL20" s="1120"/>
      <c r="AM20" s="1120"/>
      <c r="AN20" s="1120"/>
      <c r="AO20" s="1120"/>
      <c r="AP20" s="1120"/>
      <c r="AQ20" s="1120"/>
      <c r="AR20" s="1120"/>
      <c r="AS20" s="1120"/>
      <c r="AT20" s="1120"/>
      <c r="AU20" s="1117"/>
      <c r="AV20" s="1117"/>
      <c r="AW20" s="1117"/>
      <c r="AX20" s="1117"/>
      <c r="AY20" s="1118"/>
      <c r="AZ20" s="232"/>
      <c r="BA20" s="232"/>
      <c r="BB20" s="232"/>
      <c r="BC20" s="232"/>
      <c r="BD20" s="232"/>
      <c r="BE20" s="233"/>
      <c r="BF20" s="233"/>
      <c r="BG20" s="233"/>
      <c r="BH20" s="233"/>
      <c r="BI20" s="233"/>
      <c r="BJ20" s="233"/>
      <c r="BK20" s="233"/>
      <c r="BL20" s="233"/>
      <c r="BM20" s="233"/>
      <c r="BN20" s="233"/>
      <c r="BO20" s="233"/>
      <c r="BP20" s="233"/>
      <c r="BQ20" s="242">
        <v>14</v>
      </c>
      <c r="BR20" s="243"/>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3"/>
      <c r="AG21" s="1054"/>
      <c r="AH21" s="1054"/>
      <c r="AI21" s="1054"/>
      <c r="AJ21" s="1055"/>
      <c r="AK21" s="1119"/>
      <c r="AL21" s="1120"/>
      <c r="AM21" s="1120"/>
      <c r="AN21" s="1120"/>
      <c r="AO21" s="1120"/>
      <c r="AP21" s="1120"/>
      <c r="AQ21" s="1120"/>
      <c r="AR21" s="1120"/>
      <c r="AS21" s="1120"/>
      <c r="AT21" s="1120"/>
      <c r="AU21" s="1117"/>
      <c r="AV21" s="1117"/>
      <c r="AW21" s="1117"/>
      <c r="AX21" s="1117"/>
      <c r="AY21" s="1118"/>
      <c r="AZ21" s="232"/>
      <c r="BA21" s="232"/>
      <c r="BB21" s="232"/>
      <c r="BC21" s="232"/>
      <c r="BD21" s="232"/>
      <c r="BE21" s="233"/>
      <c r="BF21" s="233"/>
      <c r="BG21" s="233"/>
      <c r="BH21" s="233"/>
      <c r="BI21" s="233"/>
      <c r="BJ21" s="233"/>
      <c r="BK21" s="233"/>
      <c r="BL21" s="233"/>
      <c r="BM21" s="233"/>
      <c r="BN21" s="233"/>
      <c r="BO21" s="233"/>
      <c r="BP21" s="233"/>
      <c r="BQ21" s="242">
        <v>15</v>
      </c>
      <c r="BR21" s="243"/>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c r="A22" s="241">
        <v>16</v>
      </c>
      <c r="B22" s="1070"/>
      <c r="C22" s="1071"/>
      <c r="D22" s="1071"/>
      <c r="E22" s="1071"/>
      <c r="F22" s="1071"/>
      <c r="G22" s="1071"/>
      <c r="H22" s="1071"/>
      <c r="I22" s="1071"/>
      <c r="J22" s="1071"/>
      <c r="K22" s="1071"/>
      <c r="L22" s="1071"/>
      <c r="M22" s="1071"/>
      <c r="N22" s="1071"/>
      <c r="O22" s="1071"/>
      <c r="P22" s="1072"/>
      <c r="Q22" s="1114"/>
      <c r="R22" s="1115"/>
      <c r="S22" s="1115"/>
      <c r="T22" s="1115"/>
      <c r="U22" s="1115"/>
      <c r="V22" s="1115"/>
      <c r="W22" s="1115"/>
      <c r="X22" s="1115"/>
      <c r="Y22" s="1115"/>
      <c r="Z22" s="1115"/>
      <c r="AA22" s="1115"/>
      <c r="AB22" s="1115"/>
      <c r="AC22" s="1115"/>
      <c r="AD22" s="1115"/>
      <c r="AE22" s="1116"/>
      <c r="AF22" s="1053"/>
      <c r="AG22" s="1054"/>
      <c r="AH22" s="1054"/>
      <c r="AI22" s="1054"/>
      <c r="AJ22" s="1055"/>
      <c r="AK22" s="1110"/>
      <c r="AL22" s="1111"/>
      <c r="AM22" s="1111"/>
      <c r="AN22" s="1111"/>
      <c r="AO22" s="1111"/>
      <c r="AP22" s="1111"/>
      <c r="AQ22" s="1111"/>
      <c r="AR22" s="1111"/>
      <c r="AS22" s="1111"/>
      <c r="AT22" s="1111"/>
      <c r="AU22" s="1112"/>
      <c r="AV22" s="1112"/>
      <c r="AW22" s="1112"/>
      <c r="AX22" s="1112"/>
      <c r="AY22" s="1113"/>
      <c r="AZ22" s="1068" t="s">
        <v>377</v>
      </c>
      <c r="BA22" s="1068"/>
      <c r="BB22" s="1068"/>
      <c r="BC22" s="1068"/>
      <c r="BD22" s="1069"/>
      <c r="BE22" s="233"/>
      <c r="BF22" s="233"/>
      <c r="BG22" s="233"/>
      <c r="BH22" s="233"/>
      <c r="BI22" s="233"/>
      <c r="BJ22" s="233"/>
      <c r="BK22" s="233"/>
      <c r="BL22" s="233"/>
      <c r="BM22" s="233"/>
      <c r="BN22" s="233"/>
      <c r="BO22" s="233"/>
      <c r="BP22" s="233"/>
      <c r="BQ22" s="242">
        <v>16</v>
      </c>
      <c r="BR22" s="243"/>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101">
        <v>3925</v>
      </c>
      <c r="R23" s="1102"/>
      <c r="S23" s="1102"/>
      <c r="T23" s="1102"/>
      <c r="U23" s="1102"/>
      <c r="V23" s="1102">
        <v>3759</v>
      </c>
      <c r="W23" s="1102"/>
      <c r="X23" s="1102"/>
      <c r="Y23" s="1102"/>
      <c r="Z23" s="1102"/>
      <c r="AA23" s="1102">
        <v>166</v>
      </c>
      <c r="AB23" s="1102"/>
      <c r="AC23" s="1102"/>
      <c r="AD23" s="1102"/>
      <c r="AE23" s="1103"/>
      <c r="AF23" s="1104">
        <v>106</v>
      </c>
      <c r="AG23" s="1102"/>
      <c r="AH23" s="1102"/>
      <c r="AI23" s="1102"/>
      <c r="AJ23" s="1105"/>
      <c r="AK23" s="1106"/>
      <c r="AL23" s="1107"/>
      <c r="AM23" s="1107"/>
      <c r="AN23" s="1107"/>
      <c r="AO23" s="1107"/>
      <c r="AP23" s="1102">
        <v>3434</v>
      </c>
      <c r="AQ23" s="1102"/>
      <c r="AR23" s="1102"/>
      <c r="AS23" s="1102"/>
      <c r="AT23" s="1102"/>
      <c r="AU23" s="1108"/>
      <c r="AV23" s="1108"/>
      <c r="AW23" s="1108"/>
      <c r="AX23" s="1108"/>
      <c r="AY23" s="1109"/>
      <c r="AZ23" s="1098" t="s">
        <v>380</v>
      </c>
      <c r="BA23" s="1099"/>
      <c r="BB23" s="1099"/>
      <c r="BC23" s="1099"/>
      <c r="BD23" s="1100"/>
      <c r="BE23" s="233"/>
      <c r="BF23" s="233"/>
      <c r="BG23" s="233"/>
      <c r="BH23" s="233"/>
      <c r="BI23" s="233"/>
      <c r="BJ23" s="233"/>
      <c r="BK23" s="233"/>
      <c r="BL23" s="233"/>
      <c r="BM23" s="233"/>
      <c r="BN23" s="233"/>
      <c r="BO23" s="233"/>
      <c r="BP23" s="233"/>
      <c r="BQ23" s="242">
        <v>17</v>
      </c>
      <c r="BR23" s="243"/>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097" t="s">
        <v>381</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32"/>
      <c r="BA24" s="232"/>
      <c r="BB24" s="232"/>
      <c r="BC24" s="232"/>
      <c r="BD24" s="232"/>
      <c r="BE24" s="233"/>
      <c r="BF24" s="233"/>
      <c r="BG24" s="233"/>
      <c r="BH24" s="233"/>
      <c r="BI24" s="233"/>
      <c r="BJ24" s="233"/>
      <c r="BK24" s="233"/>
      <c r="BL24" s="233"/>
      <c r="BM24" s="233"/>
      <c r="BN24" s="233"/>
      <c r="BO24" s="233"/>
      <c r="BP24" s="233"/>
      <c r="BQ24" s="242">
        <v>18</v>
      </c>
      <c r="BR24" s="243"/>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096" t="s">
        <v>382</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32"/>
      <c r="BK25" s="232"/>
      <c r="BL25" s="232"/>
      <c r="BM25" s="232"/>
      <c r="BN25" s="232"/>
      <c r="BO25" s="245"/>
      <c r="BP25" s="245"/>
      <c r="BQ25" s="242">
        <v>19</v>
      </c>
      <c r="BR25" s="243"/>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359</v>
      </c>
      <c r="B26" s="1030"/>
      <c r="C26" s="1030"/>
      <c r="D26" s="1030"/>
      <c r="E26" s="1030"/>
      <c r="F26" s="1030"/>
      <c r="G26" s="1030"/>
      <c r="H26" s="1030"/>
      <c r="I26" s="1030"/>
      <c r="J26" s="1030"/>
      <c r="K26" s="1030"/>
      <c r="L26" s="1030"/>
      <c r="M26" s="1030"/>
      <c r="N26" s="1030"/>
      <c r="O26" s="1030"/>
      <c r="P26" s="1031"/>
      <c r="Q26" s="1035" t="s">
        <v>383</v>
      </c>
      <c r="R26" s="1036"/>
      <c r="S26" s="1036"/>
      <c r="T26" s="1036"/>
      <c r="U26" s="1037"/>
      <c r="V26" s="1035" t="s">
        <v>384</v>
      </c>
      <c r="W26" s="1036"/>
      <c r="X26" s="1036"/>
      <c r="Y26" s="1036"/>
      <c r="Z26" s="1037"/>
      <c r="AA26" s="1035" t="s">
        <v>385</v>
      </c>
      <c r="AB26" s="1036"/>
      <c r="AC26" s="1036"/>
      <c r="AD26" s="1036"/>
      <c r="AE26" s="1036"/>
      <c r="AF26" s="1092" t="s">
        <v>386</v>
      </c>
      <c r="AG26" s="1042"/>
      <c r="AH26" s="1042"/>
      <c r="AI26" s="1042"/>
      <c r="AJ26" s="1093"/>
      <c r="AK26" s="1036" t="s">
        <v>387</v>
      </c>
      <c r="AL26" s="1036"/>
      <c r="AM26" s="1036"/>
      <c r="AN26" s="1036"/>
      <c r="AO26" s="1037"/>
      <c r="AP26" s="1035" t="s">
        <v>388</v>
      </c>
      <c r="AQ26" s="1036"/>
      <c r="AR26" s="1036"/>
      <c r="AS26" s="1036"/>
      <c r="AT26" s="1037"/>
      <c r="AU26" s="1035" t="s">
        <v>389</v>
      </c>
      <c r="AV26" s="1036"/>
      <c r="AW26" s="1036"/>
      <c r="AX26" s="1036"/>
      <c r="AY26" s="1037"/>
      <c r="AZ26" s="1035" t="s">
        <v>390</v>
      </c>
      <c r="BA26" s="1036"/>
      <c r="BB26" s="1036"/>
      <c r="BC26" s="1036"/>
      <c r="BD26" s="1037"/>
      <c r="BE26" s="1035" t="s">
        <v>366</v>
      </c>
      <c r="BF26" s="1036"/>
      <c r="BG26" s="1036"/>
      <c r="BH26" s="1036"/>
      <c r="BI26" s="1051"/>
      <c r="BJ26" s="232"/>
      <c r="BK26" s="232"/>
      <c r="BL26" s="232"/>
      <c r="BM26" s="232"/>
      <c r="BN26" s="232"/>
      <c r="BO26" s="245"/>
      <c r="BP26" s="245"/>
      <c r="BQ26" s="242">
        <v>20</v>
      </c>
      <c r="BR26" s="243"/>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4"/>
      <c r="AG27" s="1045"/>
      <c r="AH27" s="1045"/>
      <c r="AI27" s="1045"/>
      <c r="AJ27" s="1095"/>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83" t="s">
        <v>391</v>
      </c>
      <c r="C28" s="1084"/>
      <c r="D28" s="1084"/>
      <c r="E28" s="1084"/>
      <c r="F28" s="1084"/>
      <c r="G28" s="1084"/>
      <c r="H28" s="1084"/>
      <c r="I28" s="1084"/>
      <c r="J28" s="1084"/>
      <c r="K28" s="1084"/>
      <c r="L28" s="1084"/>
      <c r="M28" s="1084"/>
      <c r="N28" s="1084"/>
      <c r="O28" s="1084"/>
      <c r="P28" s="1085"/>
      <c r="Q28" s="1086">
        <v>666</v>
      </c>
      <c r="R28" s="1087"/>
      <c r="S28" s="1087"/>
      <c r="T28" s="1087"/>
      <c r="U28" s="1087"/>
      <c r="V28" s="1087">
        <v>564</v>
      </c>
      <c r="W28" s="1087"/>
      <c r="X28" s="1087"/>
      <c r="Y28" s="1087"/>
      <c r="Z28" s="1087"/>
      <c r="AA28" s="1087">
        <v>102</v>
      </c>
      <c r="AB28" s="1087"/>
      <c r="AC28" s="1087"/>
      <c r="AD28" s="1087"/>
      <c r="AE28" s="1088"/>
      <c r="AF28" s="1089">
        <v>103</v>
      </c>
      <c r="AG28" s="1087"/>
      <c r="AH28" s="1087"/>
      <c r="AI28" s="1087"/>
      <c r="AJ28" s="1090"/>
      <c r="AK28" s="1091">
        <v>46</v>
      </c>
      <c r="AL28" s="1079"/>
      <c r="AM28" s="1079"/>
      <c r="AN28" s="1079"/>
      <c r="AO28" s="1079"/>
      <c r="AP28" s="1079" t="s">
        <v>563</v>
      </c>
      <c r="AQ28" s="1079"/>
      <c r="AR28" s="1079"/>
      <c r="AS28" s="1079"/>
      <c r="AT28" s="1079"/>
      <c r="AU28" s="1079" t="s">
        <v>564</v>
      </c>
      <c r="AV28" s="1079"/>
      <c r="AW28" s="1079"/>
      <c r="AX28" s="1079"/>
      <c r="AY28" s="1079"/>
      <c r="AZ28" s="1080" t="s">
        <v>564</v>
      </c>
      <c r="BA28" s="1080"/>
      <c r="BB28" s="1080"/>
      <c r="BC28" s="1080"/>
      <c r="BD28" s="1080"/>
      <c r="BE28" s="1081"/>
      <c r="BF28" s="1081"/>
      <c r="BG28" s="1081"/>
      <c r="BH28" s="1081"/>
      <c r="BI28" s="1082"/>
      <c r="BJ28" s="232"/>
      <c r="BK28" s="232"/>
      <c r="BL28" s="232"/>
      <c r="BM28" s="232"/>
      <c r="BN28" s="232"/>
      <c r="BO28" s="245"/>
      <c r="BP28" s="245"/>
      <c r="BQ28" s="242">
        <v>22</v>
      </c>
      <c r="BR28" s="243"/>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70" t="s">
        <v>392</v>
      </c>
      <c r="C29" s="1071"/>
      <c r="D29" s="1071"/>
      <c r="E29" s="1071"/>
      <c r="F29" s="1071"/>
      <c r="G29" s="1071"/>
      <c r="H29" s="1071"/>
      <c r="I29" s="1071"/>
      <c r="J29" s="1071"/>
      <c r="K29" s="1071"/>
      <c r="L29" s="1071"/>
      <c r="M29" s="1071"/>
      <c r="N29" s="1071"/>
      <c r="O29" s="1071"/>
      <c r="P29" s="1072"/>
      <c r="Q29" s="1076">
        <v>583</v>
      </c>
      <c r="R29" s="1077"/>
      <c r="S29" s="1077"/>
      <c r="T29" s="1077"/>
      <c r="U29" s="1077"/>
      <c r="V29" s="1077">
        <v>557</v>
      </c>
      <c r="W29" s="1077"/>
      <c r="X29" s="1077"/>
      <c r="Y29" s="1077"/>
      <c r="Z29" s="1077"/>
      <c r="AA29" s="1077">
        <v>26</v>
      </c>
      <c r="AB29" s="1077"/>
      <c r="AC29" s="1077"/>
      <c r="AD29" s="1077"/>
      <c r="AE29" s="1078"/>
      <c r="AF29" s="1053">
        <v>26</v>
      </c>
      <c r="AG29" s="1054"/>
      <c r="AH29" s="1054"/>
      <c r="AI29" s="1054"/>
      <c r="AJ29" s="1055"/>
      <c r="AK29" s="1014">
        <v>85</v>
      </c>
      <c r="AL29" s="1005"/>
      <c r="AM29" s="1005"/>
      <c r="AN29" s="1005"/>
      <c r="AO29" s="1005"/>
      <c r="AP29" s="1005" t="s">
        <v>564</v>
      </c>
      <c r="AQ29" s="1005"/>
      <c r="AR29" s="1005"/>
      <c r="AS29" s="1005"/>
      <c r="AT29" s="1005"/>
      <c r="AU29" s="1005" t="s">
        <v>564</v>
      </c>
      <c r="AV29" s="1005"/>
      <c r="AW29" s="1005"/>
      <c r="AX29" s="1005"/>
      <c r="AY29" s="1005"/>
      <c r="AZ29" s="1075" t="s">
        <v>564</v>
      </c>
      <c r="BA29" s="1075"/>
      <c r="BB29" s="1075"/>
      <c r="BC29" s="1075"/>
      <c r="BD29" s="1075"/>
      <c r="BE29" s="1065"/>
      <c r="BF29" s="1065"/>
      <c r="BG29" s="1065"/>
      <c r="BH29" s="1065"/>
      <c r="BI29" s="1066"/>
      <c r="BJ29" s="232"/>
      <c r="BK29" s="232"/>
      <c r="BL29" s="232"/>
      <c r="BM29" s="232"/>
      <c r="BN29" s="232"/>
      <c r="BO29" s="245"/>
      <c r="BP29" s="245"/>
      <c r="BQ29" s="242">
        <v>23</v>
      </c>
      <c r="BR29" s="243"/>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70" t="s">
        <v>393</v>
      </c>
      <c r="C30" s="1071"/>
      <c r="D30" s="1071"/>
      <c r="E30" s="1071"/>
      <c r="F30" s="1071"/>
      <c r="G30" s="1071"/>
      <c r="H30" s="1071"/>
      <c r="I30" s="1071"/>
      <c r="J30" s="1071"/>
      <c r="K30" s="1071"/>
      <c r="L30" s="1071"/>
      <c r="M30" s="1071"/>
      <c r="N30" s="1071"/>
      <c r="O30" s="1071"/>
      <c r="P30" s="1072"/>
      <c r="Q30" s="1076">
        <v>147</v>
      </c>
      <c r="R30" s="1077"/>
      <c r="S30" s="1077"/>
      <c r="T30" s="1077"/>
      <c r="U30" s="1077"/>
      <c r="V30" s="1077">
        <v>142</v>
      </c>
      <c r="W30" s="1077"/>
      <c r="X30" s="1077"/>
      <c r="Y30" s="1077"/>
      <c r="Z30" s="1077"/>
      <c r="AA30" s="1077">
        <v>5</v>
      </c>
      <c r="AB30" s="1077"/>
      <c r="AC30" s="1077"/>
      <c r="AD30" s="1077"/>
      <c r="AE30" s="1078"/>
      <c r="AF30" s="1053">
        <v>5</v>
      </c>
      <c r="AG30" s="1054"/>
      <c r="AH30" s="1054"/>
      <c r="AI30" s="1054"/>
      <c r="AJ30" s="1055"/>
      <c r="AK30" s="1014">
        <v>84</v>
      </c>
      <c r="AL30" s="1005"/>
      <c r="AM30" s="1005"/>
      <c r="AN30" s="1005"/>
      <c r="AO30" s="1005"/>
      <c r="AP30" s="1005" t="s">
        <v>564</v>
      </c>
      <c r="AQ30" s="1005"/>
      <c r="AR30" s="1005"/>
      <c r="AS30" s="1005"/>
      <c r="AT30" s="1005"/>
      <c r="AU30" s="1005" t="s">
        <v>564</v>
      </c>
      <c r="AV30" s="1005"/>
      <c r="AW30" s="1005"/>
      <c r="AX30" s="1005"/>
      <c r="AY30" s="1005"/>
      <c r="AZ30" s="1075" t="s">
        <v>502</v>
      </c>
      <c r="BA30" s="1075"/>
      <c r="BB30" s="1075"/>
      <c r="BC30" s="1075"/>
      <c r="BD30" s="1075"/>
      <c r="BE30" s="1065"/>
      <c r="BF30" s="1065"/>
      <c r="BG30" s="1065"/>
      <c r="BH30" s="1065"/>
      <c r="BI30" s="1066"/>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70" t="s">
        <v>394</v>
      </c>
      <c r="C31" s="1071"/>
      <c r="D31" s="1071"/>
      <c r="E31" s="1071"/>
      <c r="F31" s="1071"/>
      <c r="G31" s="1071"/>
      <c r="H31" s="1071"/>
      <c r="I31" s="1071"/>
      <c r="J31" s="1071"/>
      <c r="K31" s="1071"/>
      <c r="L31" s="1071"/>
      <c r="M31" s="1071"/>
      <c r="N31" s="1071"/>
      <c r="O31" s="1071"/>
      <c r="P31" s="1072"/>
      <c r="Q31" s="1076">
        <v>103</v>
      </c>
      <c r="R31" s="1077"/>
      <c r="S31" s="1077"/>
      <c r="T31" s="1077"/>
      <c r="U31" s="1077"/>
      <c r="V31" s="1077">
        <v>92</v>
      </c>
      <c r="W31" s="1077"/>
      <c r="X31" s="1077"/>
      <c r="Y31" s="1077"/>
      <c r="Z31" s="1077"/>
      <c r="AA31" s="1077">
        <v>11</v>
      </c>
      <c r="AB31" s="1077"/>
      <c r="AC31" s="1077"/>
      <c r="AD31" s="1077"/>
      <c r="AE31" s="1078"/>
      <c r="AF31" s="1053">
        <v>11</v>
      </c>
      <c r="AG31" s="1054"/>
      <c r="AH31" s="1054"/>
      <c r="AI31" s="1054"/>
      <c r="AJ31" s="1055"/>
      <c r="AK31" s="1014">
        <v>37</v>
      </c>
      <c r="AL31" s="1005"/>
      <c r="AM31" s="1005"/>
      <c r="AN31" s="1005"/>
      <c r="AO31" s="1005"/>
      <c r="AP31" s="1005">
        <v>28</v>
      </c>
      <c r="AQ31" s="1005"/>
      <c r="AR31" s="1005"/>
      <c r="AS31" s="1005"/>
      <c r="AT31" s="1005"/>
      <c r="AU31" s="1005" t="s">
        <v>564</v>
      </c>
      <c r="AV31" s="1005"/>
      <c r="AW31" s="1005"/>
      <c r="AX31" s="1005"/>
      <c r="AY31" s="1005"/>
      <c r="AZ31" s="1075" t="s">
        <v>502</v>
      </c>
      <c r="BA31" s="1075"/>
      <c r="BB31" s="1075"/>
      <c r="BC31" s="1075"/>
      <c r="BD31" s="1075"/>
      <c r="BE31" s="1065"/>
      <c r="BF31" s="1065"/>
      <c r="BG31" s="1065"/>
      <c r="BH31" s="1065"/>
      <c r="BI31" s="1066"/>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70" t="s">
        <v>395</v>
      </c>
      <c r="C32" s="1071"/>
      <c r="D32" s="1071"/>
      <c r="E32" s="1071"/>
      <c r="F32" s="1071"/>
      <c r="G32" s="1071"/>
      <c r="H32" s="1071"/>
      <c r="I32" s="1071"/>
      <c r="J32" s="1071"/>
      <c r="K32" s="1071"/>
      <c r="L32" s="1071"/>
      <c r="M32" s="1071"/>
      <c r="N32" s="1071"/>
      <c r="O32" s="1071"/>
      <c r="P32" s="1072"/>
      <c r="Q32" s="1076">
        <v>316</v>
      </c>
      <c r="R32" s="1077"/>
      <c r="S32" s="1077"/>
      <c r="T32" s="1077"/>
      <c r="U32" s="1077"/>
      <c r="V32" s="1077">
        <v>283</v>
      </c>
      <c r="W32" s="1077"/>
      <c r="X32" s="1077"/>
      <c r="Y32" s="1077"/>
      <c r="Z32" s="1077"/>
      <c r="AA32" s="1077">
        <v>33</v>
      </c>
      <c r="AB32" s="1077"/>
      <c r="AC32" s="1077"/>
      <c r="AD32" s="1077"/>
      <c r="AE32" s="1078"/>
      <c r="AF32" s="1053">
        <v>32</v>
      </c>
      <c r="AG32" s="1054"/>
      <c r="AH32" s="1054"/>
      <c r="AI32" s="1054"/>
      <c r="AJ32" s="1055"/>
      <c r="AK32" s="1014">
        <v>157</v>
      </c>
      <c r="AL32" s="1005"/>
      <c r="AM32" s="1005"/>
      <c r="AN32" s="1005"/>
      <c r="AO32" s="1005"/>
      <c r="AP32" s="1005">
        <v>154</v>
      </c>
      <c r="AQ32" s="1005"/>
      <c r="AR32" s="1005"/>
      <c r="AS32" s="1005"/>
      <c r="AT32" s="1005"/>
      <c r="AU32" s="1005" t="s">
        <v>564</v>
      </c>
      <c r="AV32" s="1005"/>
      <c r="AW32" s="1005"/>
      <c r="AX32" s="1005"/>
      <c r="AY32" s="1005"/>
      <c r="AZ32" s="1075" t="s">
        <v>502</v>
      </c>
      <c r="BA32" s="1075"/>
      <c r="BB32" s="1075"/>
      <c r="BC32" s="1075"/>
      <c r="BD32" s="1075"/>
      <c r="BE32" s="1065"/>
      <c r="BF32" s="1065"/>
      <c r="BG32" s="1065"/>
      <c r="BH32" s="1065"/>
      <c r="BI32" s="1066"/>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70" t="s">
        <v>396</v>
      </c>
      <c r="C33" s="1071"/>
      <c r="D33" s="1071"/>
      <c r="E33" s="1071"/>
      <c r="F33" s="1071"/>
      <c r="G33" s="1071"/>
      <c r="H33" s="1071"/>
      <c r="I33" s="1071"/>
      <c r="J33" s="1071"/>
      <c r="K33" s="1071"/>
      <c r="L33" s="1071"/>
      <c r="M33" s="1071"/>
      <c r="N33" s="1071"/>
      <c r="O33" s="1071"/>
      <c r="P33" s="1072"/>
      <c r="Q33" s="1076">
        <v>123</v>
      </c>
      <c r="R33" s="1077"/>
      <c r="S33" s="1077"/>
      <c r="T33" s="1077"/>
      <c r="U33" s="1077"/>
      <c r="V33" s="1077">
        <v>107</v>
      </c>
      <c r="W33" s="1077"/>
      <c r="X33" s="1077"/>
      <c r="Y33" s="1077"/>
      <c r="Z33" s="1077"/>
      <c r="AA33" s="1077">
        <v>16</v>
      </c>
      <c r="AB33" s="1077"/>
      <c r="AC33" s="1077"/>
      <c r="AD33" s="1077"/>
      <c r="AE33" s="1078"/>
      <c r="AF33" s="1053">
        <v>82</v>
      </c>
      <c r="AG33" s="1054"/>
      <c r="AH33" s="1054"/>
      <c r="AI33" s="1054"/>
      <c r="AJ33" s="1055"/>
      <c r="AK33" s="1014">
        <v>12</v>
      </c>
      <c r="AL33" s="1005"/>
      <c r="AM33" s="1005"/>
      <c r="AN33" s="1005"/>
      <c r="AO33" s="1005"/>
      <c r="AP33" s="1005">
        <v>255</v>
      </c>
      <c r="AQ33" s="1005"/>
      <c r="AR33" s="1005"/>
      <c r="AS33" s="1005"/>
      <c r="AT33" s="1005"/>
      <c r="AU33" s="1005">
        <v>57</v>
      </c>
      <c r="AV33" s="1005"/>
      <c r="AW33" s="1005"/>
      <c r="AX33" s="1005"/>
      <c r="AY33" s="1005"/>
      <c r="AZ33" s="1075" t="s">
        <v>502</v>
      </c>
      <c r="BA33" s="1075"/>
      <c r="BB33" s="1075"/>
      <c r="BC33" s="1075"/>
      <c r="BD33" s="1075"/>
      <c r="BE33" s="1065" t="s">
        <v>397</v>
      </c>
      <c r="BF33" s="1065"/>
      <c r="BG33" s="1065"/>
      <c r="BH33" s="1065"/>
      <c r="BI33" s="1066"/>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70" t="s">
        <v>398</v>
      </c>
      <c r="C34" s="1071"/>
      <c r="D34" s="1071"/>
      <c r="E34" s="1071"/>
      <c r="F34" s="1071"/>
      <c r="G34" s="1071"/>
      <c r="H34" s="1071"/>
      <c r="I34" s="1071"/>
      <c r="J34" s="1071"/>
      <c r="K34" s="1071"/>
      <c r="L34" s="1071"/>
      <c r="M34" s="1071"/>
      <c r="N34" s="1071"/>
      <c r="O34" s="1071"/>
      <c r="P34" s="1072"/>
      <c r="Q34" s="1076">
        <v>33</v>
      </c>
      <c r="R34" s="1077"/>
      <c r="S34" s="1077"/>
      <c r="T34" s="1077"/>
      <c r="U34" s="1077"/>
      <c r="V34" s="1077">
        <v>25</v>
      </c>
      <c r="W34" s="1077"/>
      <c r="X34" s="1077"/>
      <c r="Y34" s="1077"/>
      <c r="Z34" s="1077"/>
      <c r="AA34" s="1077">
        <v>8</v>
      </c>
      <c r="AB34" s="1077"/>
      <c r="AC34" s="1077"/>
      <c r="AD34" s="1077"/>
      <c r="AE34" s="1078"/>
      <c r="AF34" s="1053">
        <v>8</v>
      </c>
      <c r="AG34" s="1054"/>
      <c r="AH34" s="1054"/>
      <c r="AI34" s="1054"/>
      <c r="AJ34" s="1055"/>
      <c r="AK34" s="1014">
        <v>21</v>
      </c>
      <c r="AL34" s="1005"/>
      <c r="AM34" s="1005"/>
      <c r="AN34" s="1005"/>
      <c r="AO34" s="1005"/>
      <c r="AP34" s="1005">
        <v>124</v>
      </c>
      <c r="AQ34" s="1005"/>
      <c r="AR34" s="1005"/>
      <c r="AS34" s="1005"/>
      <c r="AT34" s="1005"/>
      <c r="AU34" s="1005">
        <v>115</v>
      </c>
      <c r="AV34" s="1005"/>
      <c r="AW34" s="1005"/>
      <c r="AX34" s="1005"/>
      <c r="AY34" s="1005"/>
      <c r="AZ34" s="1075" t="s">
        <v>502</v>
      </c>
      <c r="BA34" s="1075"/>
      <c r="BB34" s="1075"/>
      <c r="BC34" s="1075"/>
      <c r="BD34" s="1075"/>
      <c r="BE34" s="1065" t="s">
        <v>399</v>
      </c>
      <c r="BF34" s="1065"/>
      <c r="BG34" s="1065"/>
      <c r="BH34" s="1065"/>
      <c r="BI34" s="1066"/>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70" t="s">
        <v>400</v>
      </c>
      <c r="C35" s="1071"/>
      <c r="D35" s="1071"/>
      <c r="E35" s="1071"/>
      <c r="F35" s="1071"/>
      <c r="G35" s="1071"/>
      <c r="H35" s="1071"/>
      <c r="I35" s="1071"/>
      <c r="J35" s="1071"/>
      <c r="K35" s="1071"/>
      <c r="L35" s="1071"/>
      <c r="M35" s="1071"/>
      <c r="N35" s="1071"/>
      <c r="O35" s="1071"/>
      <c r="P35" s="1072"/>
      <c r="Q35" s="1076">
        <v>308</v>
      </c>
      <c r="R35" s="1077"/>
      <c r="S35" s="1077"/>
      <c r="T35" s="1077"/>
      <c r="U35" s="1077"/>
      <c r="V35" s="1077">
        <v>301</v>
      </c>
      <c r="W35" s="1077"/>
      <c r="X35" s="1077"/>
      <c r="Y35" s="1077"/>
      <c r="Z35" s="1077"/>
      <c r="AA35" s="1077">
        <v>7</v>
      </c>
      <c r="AB35" s="1077"/>
      <c r="AC35" s="1077"/>
      <c r="AD35" s="1077"/>
      <c r="AE35" s="1078"/>
      <c r="AF35" s="1053">
        <v>7</v>
      </c>
      <c r="AG35" s="1054"/>
      <c r="AH35" s="1054"/>
      <c r="AI35" s="1054"/>
      <c r="AJ35" s="1055"/>
      <c r="AK35" s="1014">
        <v>42</v>
      </c>
      <c r="AL35" s="1005"/>
      <c r="AM35" s="1005"/>
      <c r="AN35" s="1005"/>
      <c r="AO35" s="1005"/>
      <c r="AP35" s="1005">
        <v>650</v>
      </c>
      <c r="AQ35" s="1005"/>
      <c r="AR35" s="1005"/>
      <c r="AS35" s="1005"/>
      <c r="AT35" s="1005"/>
      <c r="AU35" s="1005">
        <v>456</v>
      </c>
      <c r="AV35" s="1005"/>
      <c r="AW35" s="1005"/>
      <c r="AX35" s="1005"/>
      <c r="AY35" s="1005"/>
      <c r="AZ35" s="1075" t="s">
        <v>502</v>
      </c>
      <c r="BA35" s="1075"/>
      <c r="BB35" s="1075"/>
      <c r="BC35" s="1075"/>
      <c r="BD35" s="1075"/>
      <c r="BE35" s="1065" t="s">
        <v>401</v>
      </c>
      <c r="BF35" s="1065"/>
      <c r="BG35" s="1065"/>
      <c r="BH35" s="1065"/>
      <c r="BI35" s="1066"/>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70" t="s">
        <v>402</v>
      </c>
      <c r="C36" s="1071"/>
      <c r="D36" s="1071"/>
      <c r="E36" s="1071"/>
      <c r="F36" s="1071"/>
      <c r="G36" s="1071"/>
      <c r="H36" s="1071"/>
      <c r="I36" s="1071"/>
      <c r="J36" s="1071"/>
      <c r="K36" s="1071"/>
      <c r="L36" s="1071"/>
      <c r="M36" s="1071"/>
      <c r="N36" s="1071"/>
      <c r="O36" s="1071"/>
      <c r="P36" s="1072"/>
      <c r="Q36" s="1076">
        <v>18</v>
      </c>
      <c r="R36" s="1077"/>
      <c r="S36" s="1077"/>
      <c r="T36" s="1077"/>
      <c r="U36" s="1077"/>
      <c r="V36" s="1077">
        <v>17</v>
      </c>
      <c r="W36" s="1077"/>
      <c r="X36" s="1077"/>
      <c r="Y36" s="1077"/>
      <c r="Z36" s="1077"/>
      <c r="AA36" s="1077">
        <v>1</v>
      </c>
      <c r="AB36" s="1077"/>
      <c r="AC36" s="1077"/>
      <c r="AD36" s="1077"/>
      <c r="AE36" s="1078"/>
      <c r="AF36" s="1053">
        <v>1</v>
      </c>
      <c r="AG36" s="1054"/>
      <c r="AH36" s="1054"/>
      <c r="AI36" s="1054"/>
      <c r="AJ36" s="1055"/>
      <c r="AK36" s="1014">
        <v>9</v>
      </c>
      <c r="AL36" s="1005"/>
      <c r="AM36" s="1005"/>
      <c r="AN36" s="1005"/>
      <c r="AO36" s="1005"/>
      <c r="AP36" s="1005">
        <v>43</v>
      </c>
      <c r="AQ36" s="1005"/>
      <c r="AR36" s="1005"/>
      <c r="AS36" s="1005"/>
      <c r="AT36" s="1005"/>
      <c r="AU36" s="1005">
        <v>41</v>
      </c>
      <c r="AV36" s="1005"/>
      <c r="AW36" s="1005"/>
      <c r="AX36" s="1005"/>
      <c r="AY36" s="1005"/>
      <c r="AZ36" s="1075" t="s">
        <v>502</v>
      </c>
      <c r="BA36" s="1075"/>
      <c r="BB36" s="1075"/>
      <c r="BC36" s="1075"/>
      <c r="BD36" s="1075"/>
      <c r="BE36" s="1065" t="s">
        <v>401</v>
      </c>
      <c r="BF36" s="1065"/>
      <c r="BG36" s="1065"/>
      <c r="BH36" s="1065"/>
      <c r="BI36" s="1066"/>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70" t="s">
        <v>403</v>
      </c>
      <c r="C37" s="1071"/>
      <c r="D37" s="1071"/>
      <c r="E37" s="1071"/>
      <c r="F37" s="1071"/>
      <c r="G37" s="1071"/>
      <c r="H37" s="1071"/>
      <c r="I37" s="1071"/>
      <c r="J37" s="1071"/>
      <c r="K37" s="1071"/>
      <c r="L37" s="1071"/>
      <c r="M37" s="1071"/>
      <c r="N37" s="1071"/>
      <c r="O37" s="1071"/>
      <c r="P37" s="1072"/>
      <c r="Q37" s="1076">
        <v>11</v>
      </c>
      <c r="R37" s="1077"/>
      <c r="S37" s="1077"/>
      <c r="T37" s="1077"/>
      <c r="U37" s="1077"/>
      <c r="V37" s="1077">
        <v>9</v>
      </c>
      <c r="W37" s="1077"/>
      <c r="X37" s="1077"/>
      <c r="Y37" s="1077"/>
      <c r="Z37" s="1077"/>
      <c r="AA37" s="1077">
        <v>2</v>
      </c>
      <c r="AB37" s="1077"/>
      <c r="AC37" s="1077"/>
      <c r="AD37" s="1077"/>
      <c r="AE37" s="1078"/>
      <c r="AF37" s="1053">
        <v>2</v>
      </c>
      <c r="AG37" s="1054"/>
      <c r="AH37" s="1054"/>
      <c r="AI37" s="1054"/>
      <c r="AJ37" s="1055"/>
      <c r="AK37" s="1014">
        <v>7</v>
      </c>
      <c r="AL37" s="1005"/>
      <c r="AM37" s="1005"/>
      <c r="AN37" s="1005"/>
      <c r="AO37" s="1005"/>
      <c r="AP37" s="1005">
        <v>34</v>
      </c>
      <c r="AQ37" s="1005"/>
      <c r="AR37" s="1005"/>
      <c r="AS37" s="1005"/>
      <c r="AT37" s="1005"/>
      <c r="AU37" s="1005">
        <v>33</v>
      </c>
      <c r="AV37" s="1005"/>
      <c r="AW37" s="1005"/>
      <c r="AX37" s="1005"/>
      <c r="AY37" s="1005"/>
      <c r="AZ37" s="1075" t="s">
        <v>502</v>
      </c>
      <c r="BA37" s="1075"/>
      <c r="BB37" s="1075"/>
      <c r="BC37" s="1075"/>
      <c r="BD37" s="1075"/>
      <c r="BE37" s="1065" t="s">
        <v>399</v>
      </c>
      <c r="BF37" s="1065"/>
      <c r="BG37" s="1065"/>
      <c r="BH37" s="1065"/>
      <c r="BI37" s="1066"/>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3"/>
      <c r="AG38" s="1054"/>
      <c r="AH38" s="1054"/>
      <c r="AI38" s="1054"/>
      <c r="AJ38" s="1055"/>
      <c r="AK38" s="1014"/>
      <c r="AL38" s="1005"/>
      <c r="AM38" s="1005"/>
      <c r="AN38" s="1005"/>
      <c r="AO38" s="1005"/>
      <c r="AP38" s="1005"/>
      <c r="AQ38" s="1005"/>
      <c r="AR38" s="1005"/>
      <c r="AS38" s="1005"/>
      <c r="AT38" s="1005"/>
      <c r="AU38" s="1005"/>
      <c r="AV38" s="1005"/>
      <c r="AW38" s="1005"/>
      <c r="AX38" s="1005"/>
      <c r="AY38" s="1005"/>
      <c r="AZ38" s="1075"/>
      <c r="BA38" s="1075"/>
      <c r="BB38" s="1075"/>
      <c r="BC38" s="1075"/>
      <c r="BD38" s="1075"/>
      <c r="BE38" s="1065"/>
      <c r="BF38" s="1065"/>
      <c r="BG38" s="1065"/>
      <c r="BH38" s="1065"/>
      <c r="BI38" s="1066"/>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3"/>
      <c r="AG39" s="1054"/>
      <c r="AH39" s="1054"/>
      <c r="AI39" s="1054"/>
      <c r="AJ39" s="1055"/>
      <c r="AK39" s="1014"/>
      <c r="AL39" s="1005"/>
      <c r="AM39" s="1005"/>
      <c r="AN39" s="1005"/>
      <c r="AO39" s="1005"/>
      <c r="AP39" s="1005"/>
      <c r="AQ39" s="1005"/>
      <c r="AR39" s="1005"/>
      <c r="AS39" s="1005"/>
      <c r="AT39" s="1005"/>
      <c r="AU39" s="1005"/>
      <c r="AV39" s="1005"/>
      <c r="AW39" s="1005"/>
      <c r="AX39" s="1005"/>
      <c r="AY39" s="1005"/>
      <c r="AZ39" s="1075"/>
      <c r="BA39" s="1075"/>
      <c r="BB39" s="1075"/>
      <c r="BC39" s="1075"/>
      <c r="BD39" s="1075"/>
      <c r="BE39" s="1065"/>
      <c r="BF39" s="1065"/>
      <c r="BG39" s="1065"/>
      <c r="BH39" s="1065"/>
      <c r="BI39" s="1066"/>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3"/>
      <c r="AG40" s="1054"/>
      <c r="AH40" s="1054"/>
      <c r="AI40" s="1054"/>
      <c r="AJ40" s="1055"/>
      <c r="AK40" s="1014"/>
      <c r="AL40" s="1005"/>
      <c r="AM40" s="1005"/>
      <c r="AN40" s="1005"/>
      <c r="AO40" s="1005"/>
      <c r="AP40" s="1005"/>
      <c r="AQ40" s="1005"/>
      <c r="AR40" s="1005"/>
      <c r="AS40" s="1005"/>
      <c r="AT40" s="1005"/>
      <c r="AU40" s="1005"/>
      <c r="AV40" s="1005"/>
      <c r="AW40" s="1005"/>
      <c r="AX40" s="1005"/>
      <c r="AY40" s="1005"/>
      <c r="AZ40" s="1075"/>
      <c r="BA40" s="1075"/>
      <c r="BB40" s="1075"/>
      <c r="BC40" s="1075"/>
      <c r="BD40" s="1075"/>
      <c r="BE40" s="1065"/>
      <c r="BF40" s="1065"/>
      <c r="BG40" s="1065"/>
      <c r="BH40" s="1065"/>
      <c r="BI40" s="1066"/>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3"/>
      <c r="AG41" s="1054"/>
      <c r="AH41" s="1054"/>
      <c r="AI41" s="1054"/>
      <c r="AJ41" s="1055"/>
      <c r="AK41" s="1014"/>
      <c r="AL41" s="1005"/>
      <c r="AM41" s="1005"/>
      <c r="AN41" s="1005"/>
      <c r="AO41" s="1005"/>
      <c r="AP41" s="1005"/>
      <c r="AQ41" s="1005"/>
      <c r="AR41" s="1005"/>
      <c r="AS41" s="1005"/>
      <c r="AT41" s="1005"/>
      <c r="AU41" s="1005"/>
      <c r="AV41" s="1005"/>
      <c r="AW41" s="1005"/>
      <c r="AX41" s="1005"/>
      <c r="AY41" s="1005"/>
      <c r="AZ41" s="1075"/>
      <c r="BA41" s="1075"/>
      <c r="BB41" s="1075"/>
      <c r="BC41" s="1075"/>
      <c r="BD41" s="1075"/>
      <c r="BE41" s="1065"/>
      <c r="BF41" s="1065"/>
      <c r="BG41" s="1065"/>
      <c r="BH41" s="1065"/>
      <c r="BI41" s="1066"/>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3"/>
      <c r="AG42" s="1054"/>
      <c r="AH42" s="1054"/>
      <c r="AI42" s="1054"/>
      <c r="AJ42" s="1055"/>
      <c r="AK42" s="1014"/>
      <c r="AL42" s="1005"/>
      <c r="AM42" s="1005"/>
      <c r="AN42" s="1005"/>
      <c r="AO42" s="1005"/>
      <c r="AP42" s="1005"/>
      <c r="AQ42" s="1005"/>
      <c r="AR42" s="1005"/>
      <c r="AS42" s="1005"/>
      <c r="AT42" s="1005"/>
      <c r="AU42" s="1005"/>
      <c r="AV42" s="1005"/>
      <c r="AW42" s="1005"/>
      <c r="AX42" s="1005"/>
      <c r="AY42" s="1005"/>
      <c r="AZ42" s="1075"/>
      <c r="BA42" s="1075"/>
      <c r="BB42" s="1075"/>
      <c r="BC42" s="1075"/>
      <c r="BD42" s="1075"/>
      <c r="BE42" s="1065"/>
      <c r="BF42" s="1065"/>
      <c r="BG42" s="1065"/>
      <c r="BH42" s="1065"/>
      <c r="BI42" s="1066"/>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3"/>
      <c r="AG43" s="1054"/>
      <c r="AH43" s="1054"/>
      <c r="AI43" s="1054"/>
      <c r="AJ43" s="1055"/>
      <c r="AK43" s="1014"/>
      <c r="AL43" s="1005"/>
      <c r="AM43" s="1005"/>
      <c r="AN43" s="1005"/>
      <c r="AO43" s="1005"/>
      <c r="AP43" s="1005"/>
      <c r="AQ43" s="1005"/>
      <c r="AR43" s="1005"/>
      <c r="AS43" s="1005"/>
      <c r="AT43" s="1005"/>
      <c r="AU43" s="1005"/>
      <c r="AV43" s="1005"/>
      <c r="AW43" s="1005"/>
      <c r="AX43" s="1005"/>
      <c r="AY43" s="1005"/>
      <c r="AZ43" s="1075"/>
      <c r="BA43" s="1075"/>
      <c r="BB43" s="1075"/>
      <c r="BC43" s="1075"/>
      <c r="BD43" s="1075"/>
      <c r="BE43" s="1065"/>
      <c r="BF43" s="1065"/>
      <c r="BG43" s="1065"/>
      <c r="BH43" s="1065"/>
      <c r="BI43" s="1066"/>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3"/>
      <c r="AG44" s="1054"/>
      <c r="AH44" s="1054"/>
      <c r="AI44" s="1054"/>
      <c r="AJ44" s="1055"/>
      <c r="AK44" s="1014"/>
      <c r="AL44" s="1005"/>
      <c r="AM44" s="1005"/>
      <c r="AN44" s="1005"/>
      <c r="AO44" s="1005"/>
      <c r="AP44" s="1005"/>
      <c r="AQ44" s="1005"/>
      <c r="AR44" s="1005"/>
      <c r="AS44" s="1005"/>
      <c r="AT44" s="1005"/>
      <c r="AU44" s="1005"/>
      <c r="AV44" s="1005"/>
      <c r="AW44" s="1005"/>
      <c r="AX44" s="1005"/>
      <c r="AY44" s="1005"/>
      <c r="AZ44" s="1075"/>
      <c r="BA44" s="1075"/>
      <c r="BB44" s="1075"/>
      <c r="BC44" s="1075"/>
      <c r="BD44" s="1075"/>
      <c r="BE44" s="1065"/>
      <c r="BF44" s="1065"/>
      <c r="BG44" s="1065"/>
      <c r="BH44" s="1065"/>
      <c r="BI44" s="1066"/>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3"/>
      <c r="AG45" s="1054"/>
      <c r="AH45" s="1054"/>
      <c r="AI45" s="1054"/>
      <c r="AJ45" s="1055"/>
      <c r="AK45" s="1014"/>
      <c r="AL45" s="1005"/>
      <c r="AM45" s="1005"/>
      <c r="AN45" s="1005"/>
      <c r="AO45" s="1005"/>
      <c r="AP45" s="1005"/>
      <c r="AQ45" s="1005"/>
      <c r="AR45" s="1005"/>
      <c r="AS45" s="1005"/>
      <c r="AT45" s="1005"/>
      <c r="AU45" s="1005"/>
      <c r="AV45" s="1005"/>
      <c r="AW45" s="1005"/>
      <c r="AX45" s="1005"/>
      <c r="AY45" s="1005"/>
      <c r="AZ45" s="1075"/>
      <c r="BA45" s="1075"/>
      <c r="BB45" s="1075"/>
      <c r="BC45" s="1075"/>
      <c r="BD45" s="1075"/>
      <c r="BE45" s="1065"/>
      <c r="BF45" s="1065"/>
      <c r="BG45" s="1065"/>
      <c r="BH45" s="1065"/>
      <c r="BI45" s="1066"/>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3"/>
      <c r="AG46" s="1054"/>
      <c r="AH46" s="1054"/>
      <c r="AI46" s="1054"/>
      <c r="AJ46" s="1055"/>
      <c r="AK46" s="1014"/>
      <c r="AL46" s="1005"/>
      <c r="AM46" s="1005"/>
      <c r="AN46" s="1005"/>
      <c r="AO46" s="1005"/>
      <c r="AP46" s="1005"/>
      <c r="AQ46" s="1005"/>
      <c r="AR46" s="1005"/>
      <c r="AS46" s="1005"/>
      <c r="AT46" s="1005"/>
      <c r="AU46" s="1005"/>
      <c r="AV46" s="1005"/>
      <c r="AW46" s="1005"/>
      <c r="AX46" s="1005"/>
      <c r="AY46" s="1005"/>
      <c r="AZ46" s="1075"/>
      <c r="BA46" s="1075"/>
      <c r="BB46" s="1075"/>
      <c r="BC46" s="1075"/>
      <c r="BD46" s="1075"/>
      <c r="BE46" s="1065"/>
      <c r="BF46" s="1065"/>
      <c r="BG46" s="1065"/>
      <c r="BH46" s="1065"/>
      <c r="BI46" s="1066"/>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3"/>
      <c r="AG47" s="1054"/>
      <c r="AH47" s="1054"/>
      <c r="AI47" s="1054"/>
      <c r="AJ47" s="1055"/>
      <c r="AK47" s="1014"/>
      <c r="AL47" s="1005"/>
      <c r="AM47" s="1005"/>
      <c r="AN47" s="1005"/>
      <c r="AO47" s="1005"/>
      <c r="AP47" s="1005"/>
      <c r="AQ47" s="1005"/>
      <c r="AR47" s="1005"/>
      <c r="AS47" s="1005"/>
      <c r="AT47" s="1005"/>
      <c r="AU47" s="1005"/>
      <c r="AV47" s="1005"/>
      <c r="AW47" s="1005"/>
      <c r="AX47" s="1005"/>
      <c r="AY47" s="1005"/>
      <c r="AZ47" s="1075"/>
      <c r="BA47" s="1075"/>
      <c r="BB47" s="1075"/>
      <c r="BC47" s="1075"/>
      <c r="BD47" s="1075"/>
      <c r="BE47" s="1065"/>
      <c r="BF47" s="1065"/>
      <c r="BG47" s="1065"/>
      <c r="BH47" s="1065"/>
      <c r="BI47" s="1066"/>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3"/>
      <c r="AG48" s="1054"/>
      <c r="AH48" s="1054"/>
      <c r="AI48" s="1054"/>
      <c r="AJ48" s="1055"/>
      <c r="AK48" s="1014"/>
      <c r="AL48" s="1005"/>
      <c r="AM48" s="1005"/>
      <c r="AN48" s="1005"/>
      <c r="AO48" s="1005"/>
      <c r="AP48" s="1005"/>
      <c r="AQ48" s="1005"/>
      <c r="AR48" s="1005"/>
      <c r="AS48" s="1005"/>
      <c r="AT48" s="1005"/>
      <c r="AU48" s="1005"/>
      <c r="AV48" s="1005"/>
      <c r="AW48" s="1005"/>
      <c r="AX48" s="1005"/>
      <c r="AY48" s="1005"/>
      <c r="AZ48" s="1075"/>
      <c r="BA48" s="1075"/>
      <c r="BB48" s="1075"/>
      <c r="BC48" s="1075"/>
      <c r="BD48" s="1075"/>
      <c r="BE48" s="1065"/>
      <c r="BF48" s="1065"/>
      <c r="BG48" s="1065"/>
      <c r="BH48" s="1065"/>
      <c r="BI48" s="1066"/>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3"/>
      <c r="AG49" s="1054"/>
      <c r="AH49" s="1054"/>
      <c r="AI49" s="1054"/>
      <c r="AJ49" s="1055"/>
      <c r="AK49" s="1014"/>
      <c r="AL49" s="1005"/>
      <c r="AM49" s="1005"/>
      <c r="AN49" s="1005"/>
      <c r="AO49" s="1005"/>
      <c r="AP49" s="1005"/>
      <c r="AQ49" s="1005"/>
      <c r="AR49" s="1005"/>
      <c r="AS49" s="1005"/>
      <c r="AT49" s="1005"/>
      <c r="AU49" s="1005"/>
      <c r="AV49" s="1005"/>
      <c r="AW49" s="1005"/>
      <c r="AX49" s="1005"/>
      <c r="AY49" s="1005"/>
      <c r="AZ49" s="1075"/>
      <c r="BA49" s="1075"/>
      <c r="BB49" s="1075"/>
      <c r="BC49" s="1075"/>
      <c r="BD49" s="1075"/>
      <c r="BE49" s="1065"/>
      <c r="BF49" s="1065"/>
      <c r="BG49" s="1065"/>
      <c r="BH49" s="1065"/>
      <c r="BI49" s="1066"/>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70"/>
      <c r="C50" s="1071"/>
      <c r="D50" s="1071"/>
      <c r="E50" s="1071"/>
      <c r="F50" s="1071"/>
      <c r="G50" s="1071"/>
      <c r="H50" s="1071"/>
      <c r="I50" s="1071"/>
      <c r="J50" s="1071"/>
      <c r="K50" s="1071"/>
      <c r="L50" s="1071"/>
      <c r="M50" s="1071"/>
      <c r="N50" s="1071"/>
      <c r="O50" s="1071"/>
      <c r="P50" s="1072"/>
      <c r="Q50" s="1073"/>
      <c r="R50" s="1057"/>
      <c r="S50" s="1057"/>
      <c r="T50" s="1057"/>
      <c r="U50" s="1057"/>
      <c r="V50" s="1057"/>
      <c r="W50" s="1057"/>
      <c r="X50" s="1057"/>
      <c r="Y50" s="1057"/>
      <c r="Z50" s="1057"/>
      <c r="AA50" s="1057"/>
      <c r="AB50" s="1057"/>
      <c r="AC50" s="1057"/>
      <c r="AD50" s="1057"/>
      <c r="AE50" s="1074"/>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5"/>
      <c r="BF50" s="1065"/>
      <c r="BG50" s="1065"/>
      <c r="BH50" s="1065"/>
      <c r="BI50" s="1066"/>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70"/>
      <c r="C51" s="1071"/>
      <c r="D51" s="1071"/>
      <c r="E51" s="1071"/>
      <c r="F51" s="1071"/>
      <c r="G51" s="1071"/>
      <c r="H51" s="1071"/>
      <c r="I51" s="1071"/>
      <c r="J51" s="1071"/>
      <c r="K51" s="1071"/>
      <c r="L51" s="1071"/>
      <c r="M51" s="1071"/>
      <c r="N51" s="1071"/>
      <c r="O51" s="1071"/>
      <c r="P51" s="1072"/>
      <c r="Q51" s="1073"/>
      <c r="R51" s="1057"/>
      <c r="S51" s="1057"/>
      <c r="T51" s="1057"/>
      <c r="U51" s="1057"/>
      <c r="V51" s="1057"/>
      <c r="W51" s="1057"/>
      <c r="X51" s="1057"/>
      <c r="Y51" s="1057"/>
      <c r="Z51" s="1057"/>
      <c r="AA51" s="1057"/>
      <c r="AB51" s="1057"/>
      <c r="AC51" s="1057"/>
      <c r="AD51" s="1057"/>
      <c r="AE51" s="1074"/>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5"/>
      <c r="BF51" s="1065"/>
      <c r="BG51" s="1065"/>
      <c r="BH51" s="1065"/>
      <c r="BI51" s="1066"/>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70"/>
      <c r="C52" s="1071"/>
      <c r="D52" s="1071"/>
      <c r="E52" s="1071"/>
      <c r="F52" s="1071"/>
      <c r="G52" s="1071"/>
      <c r="H52" s="1071"/>
      <c r="I52" s="1071"/>
      <c r="J52" s="1071"/>
      <c r="K52" s="1071"/>
      <c r="L52" s="1071"/>
      <c r="M52" s="1071"/>
      <c r="N52" s="1071"/>
      <c r="O52" s="1071"/>
      <c r="P52" s="1072"/>
      <c r="Q52" s="1073"/>
      <c r="R52" s="1057"/>
      <c r="S52" s="1057"/>
      <c r="T52" s="1057"/>
      <c r="U52" s="1057"/>
      <c r="V52" s="1057"/>
      <c r="W52" s="1057"/>
      <c r="X52" s="1057"/>
      <c r="Y52" s="1057"/>
      <c r="Z52" s="1057"/>
      <c r="AA52" s="1057"/>
      <c r="AB52" s="1057"/>
      <c r="AC52" s="1057"/>
      <c r="AD52" s="1057"/>
      <c r="AE52" s="1074"/>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5"/>
      <c r="BF52" s="1065"/>
      <c r="BG52" s="1065"/>
      <c r="BH52" s="1065"/>
      <c r="BI52" s="1066"/>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70"/>
      <c r="C53" s="1071"/>
      <c r="D53" s="1071"/>
      <c r="E53" s="1071"/>
      <c r="F53" s="1071"/>
      <c r="G53" s="1071"/>
      <c r="H53" s="1071"/>
      <c r="I53" s="1071"/>
      <c r="J53" s="1071"/>
      <c r="K53" s="1071"/>
      <c r="L53" s="1071"/>
      <c r="M53" s="1071"/>
      <c r="N53" s="1071"/>
      <c r="O53" s="1071"/>
      <c r="P53" s="1072"/>
      <c r="Q53" s="1073"/>
      <c r="R53" s="1057"/>
      <c r="S53" s="1057"/>
      <c r="T53" s="1057"/>
      <c r="U53" s="1057"/>
      <c r="V53" s="1057"/>
      <c r="W53" s="1057"/>
      <c r="X53" s="1057"/>
      <c r="Y53" s="1057"/>
      <c r="Z53" s="1057"/>
      <c r="AA53" s="1057"/>
      <c r="AB53" s="1057"/>
      <c r="AC53" s="1057"/>
      <c r="AD53" s="1057"/>
      <c r="AE53" s="1074"/>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5"/>
      <c r="BF53" s="1065"/>
      <c r="BG53" s="1065"/>
      <c r="BH53" s="1065"/>
      <c r="BI53" s="1066"/>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70"/>
      <c r="C54" s="1071"/>
      <c r="D54" s="1071"/>
      <c r="E54" s="1071"/>
      <c r="F54" s="1071"/>
      <c r="G54" s="1071"/>
      <c r="H54" s="1071"/>
      <c r="I54" s="1071"/>
      <c r="J54" s="1071"/>
      <c r="K54" s="1071"/>
      <c r="L54" s="1071"/>
      <c r="M54" s="1071"/>
      <c r="N54" s="1071"/>
      <c r="O54" s="1071"/>
      <c r="P54" s="1072"/>
      <c r="Q54" s="1073"/>
      <c r="R54" s="1057"/>
      <c r="S54" s="1057"/>
      <c r="T54" s="1057"/>
      <c r="U54" s="1057"/>
      <c r="V54" s="1057"/>
      <c r="W54" s="1057"/>
      <c r="X54" s="1057"/>
      <c r="Y54" s="1057"/>
      <c r="Z54" s="1057"/>
      <c r="AA54" s="1057"/>
      <c r="AB54" s="1057"/>
      <c r="AC54" s="1057"/>
      <c r="AD54" s="1057"/>
      <c r="AE54" s="1074"/>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5"/>
      <c r="BF54" s="1065"/>
      <c r="BG54" s="1065"/>
      <c r="BH54" s="1065"/>
      <c r="BI54" s="1066"/>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70"/>
      <c r="C55" s="1071"/>
      <c r="D55" s="1071"/>
      <c r="E55" s="1071"/>
      <c r="F55" s="1071"/>
      <c r="G55" s="1071"/>
      <c r="H55" s="1071"/>
      <c r="I55" s="1071"/>
      <c r="J55" s="1071"/>
      <c r="K55" s="1071"/>
      <c r="L55" s="1071"/>
      <c r="M55" s="1071"/>
      <c r="N55" s="1071"/>
      <c r="O55" s="1071"/>
      <c r="P55" s="1072"/>
      <c r="Q55" s="1073"/>
      <c r="R55" s="1057"/>
      <c r="S55" s="1057"/>
      <c r="T55" s="1057"/>
      <c r="U55" s="1057"/>
      <c r="V55" s="1057"/>
      <c r="W55" s="1057"/>
      <c r="X55" s="1057"/>
      <c r="Y55" s="1057"/>
      <c r="Z55" s="1057"/>
      <c r="AA55" s="1057"/>
      <c r="AB55" s="1057"/>
      <c r="AC55" s="1057"/>
      <c r="AD55" s="1057"/>
      <c r="AE55" s="1074"/>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5"/>
      <c r="BF55" s="1065"/>
      <c r="BG55" s="1065"/>
      <c r="BH55" s="1065"/>
      <c r="BI55" s="1066"/>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70"/>
      <c r="C56" s="1071"/>
      <c r="D56" s="1071"/>
      <c r="E56" s="1071"/>
      <c r="F56" s="1071"/>
      <c r="G56" s="1071"/>
      <c r="H56" s="1071"/>
      <c r="I56" s="1071"/>
      <c r="J56" s="1071"/>
      <c r="K56" s="1071"/>
      <c r="L56" s="1071"/>
      <c r="M56" s="1071"/>
      <c r="N56" s="1071"/>
      <c r="O56" s="1071"/>
      <c r="P56" s="1072"/>
      <c r="Q56" s="1073"/>
      <c r="R56" s="1057"/>
      <c r="S56" s="1057"/>
      <c r="T56" s="1057"/>
      <c r="U56" s="1057"/>
      <c r="V56" s="1057"/>
      <c r="W56" s="1057"/>
      <c r="X56" s="1057"/>
      <c r="Y56" s="1057"/>
      <c r="Z56" s="1057"/>
      <c r="AA56" s="1057"/>
      <c r="AB56" s="1057"/>
      <c r="AC56" s="1057"/>
      <c r="AD56" s="1057"/>
      <c r="AE56" s="1074"/>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5"/>
      <c r="BF56" s="1065"/>
      <c r="BG56" s="1065"/>
      <c r="BH56" s="1065"/>
      <c r="BI56" s="1066"/>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70"/>
      <c r="C57" s="1071"/>
      <c r="D57" s="1071"/>
      <c r="E57" s="1071"/>
      <c r="F57" s="1071"/>
      <c r="G57" s="1071"/>
      <c r="H57" s="1071"/>
      <c r="I57" s="1071"/>
      <c r="J57" s="1071"/>
      <c r="K57" s="1071"/>
      <c r="L57" s="1071"/>
      <c r="M57" s="1071"/>
      <c r="N57" s="1071"/>
      <c r="O57" s="1071"/>
      <c r="P57" s="1072"/>
      <c r="Q57" s="1073"/>
      <c r="R57" s="1057"/>
      <c r="S57" s="1057"/>
      <c r="T57" s="1057"/>
      <c r="U57" s="1057"/>
      <c r="V57" s="1057"/>
      <c r="W57" s="1057"/>
      <c r="X57" s="1057"/>
      <c r="Y57" s="1057"/>
      <c r="Z57" s="1057"/>
      <c r="AA57" s="1057"/>
      <c r="AB57" s="1057"/>
      <c r="AC57" s="1057"/>
      <c r="AD57" s="1057"/>
      <c r="AE57" s="1074"/>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5"/>
      <c r="BF57" s="1065"/>
      <c r="BG57" s="1065"/>
      <c r="BH57" s="1065"/>
      <c r="BI57" s="1066"/>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70"/>
      <c r="C58" s="1071"/>
      <c r="D58" s="1071"/>
      <c r="E58" s="1071"/>
      <c r="F58" s="1071"/>
      <c r="G58" s="1071"/>
      <c r="H58" s="1071"/>
      <c r="I58" s="1071"/>
      <c r="J58" s="1071"/>
      <c r="K58" s="1071"/>
      <c r="L58" s="1071"/>
      <c r="M58" s="1071"/>
      <c r="N58" s="1071"/>
      <c r="O58" s="1071"/>
      <c r="P58" s="1072"/>
      <c r="Q58" s="1073"/>
      <c r="R58" s="1057"/>
      <c r="S58" s="1057"/>
      <c r="T58" s="1057"/>
      <c r="U58" s="1057"/>
      <c r="V58" s="1057"/>
      <c r="W58" s="1057"/>
      <c r="X58" s="1057"/>
      <c r="Y58" s="1057"/>
      <c r="Z58" s="1057"/>
      <c r="AA58" s="1057"/>
      <c r="AB58" s="1057"/>
      <c r="AC58" s="1057"/>
      <c r="AD58" s="1057"/>
      <c r="AE58" s="1074"/>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5"/>
      <c r="BF58" s="1065"/>
      <c r="BG58" s="1065"/>
      <c r="BH58" s="1065"/>
      <c r="BI58" s="1066"/>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70"/>
      <c r="C59" s="1071"/>
      <c r="D59" s="1071"/>
      <c r="E59" s="1071"/>
      <c r="F59" s="1071"/>
      <c r="G59" s="1071"/>
      <c r="H59" s="1071"/>
      <c r="I59" s="1071"/>
      <c r="J59" s="1071"/>
      <c r="K59" s="1071"/>
      <c r="L59" s="1071"/>
      <c r="M59" s="1071"/>
      <c r="N59" s="1071"/>
      <c r="O59" s="1071"/>
      <c r="P59" s="1072"/>
      <c r="Q59" s="1073"/>
      <c r="R59" s="1057"/>
      <c r="S59" s="1057"/>
      <c r="T59" s="1057"/>
      <c r="U59" s="1057"/>
      <c r="V59" s="1057"/>
      <c r="W59" s="1057"/>
      <c r="X59" s="1057"/>
      <c r="Y59" s="1057"/>
      <c r="Z59" s="1057"/>
      <c r="AA59" s="1057"/>
      <c r="AB59" s="1057"/>
      <c r="AC59" s="1057"/>
      <c r="AD59" s="1057"/>
      <c r="AE59" s="1074"/>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5"/>
      <c r="BF59" s="1065"/>
      <c r="BG59" s="1065"/>
      <c r="BH59" s="1065"/>
      <c r="BI59" s="1066"/>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70"/>
      <c r="C60" s="1071"/>
      <c r="D60" s="1071"/>
      <c r="E60" s="1071"/>
      <c r="F60" s="1071"/>
      <c r="G60" s="1071"/>
      <c r="H60" s="1071"/>
      <c r="I60" s="1071"/>
      <c r="J60" s="1071"/>
      <c r="K60" s="1071"/>
      <c r="L60" s="1071"/>
      <c r="M60" s="1071"/>
      <c r="N60" s="1071"/>
      <c r="O60" s="1071"/>
      <c r="P60" s="1072"/>
      <c r="Q60" s="1073"/>
      <c r="R60" s="1057"/>
      <c r="S60" s="1057"/>
      <c r="T60" s="1057"/>
      <c r="U60" s="1057"/>
      <c r="V60" s="1057"/>
      <c r="W60" s="1057"/>
      <c r="X60" s="1057"/>
      <c r="Y60" s="1057"/>
      <c r="Z60" s="1057"/>
      <c r="AA60" s="1057"/>
      <c r="AB60" s="1057"/>
      <c r="AC60" s="1057"/>
      <c r="AD60" s="1057"/>
      <c r="AE60" s="1074"/>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5"/>
      <c r="BF60" s="1065"/>
      <c r="BG60" s="1065"/>
      <c r="BH60" s="1065"/>
      <c r="BI60" s="1066"/>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70"/>
      <c r="C61" s="1071"/>
      <c r="D61" s="1071"/>
      <c r="E61" s="1071"/>
      <c r="F61" s="1071"/>
      <c r="G61" s="1071"/>
      <c r="H61" s="1071"/>
      <c r="I61" s="1071"/>
      <c r="J61" s="1071"/>
      <c r="K61" s="1071"/>
      <c r="L61" s="1071"/>
      <c r="M61" s="1071"/>
      <c r="N61" s="1071"/>
      <c r="O61" s="1071"/>
      <c r="P61" s="1072"/>
      <c r="Q61" s="1073"/>
      <c r="R61" s="1057"/>
      <c r="S61" s="1057"/>
      <c r="T61" s="1057"/>
      <c r="U61" s="1057"/>
      <c r="V61" s="1057"/>
      <c r="W61" s="1057"/>
      <c r="X61" s="1057"/>
      <c r="Y61" s="1057"/>
      <c r="Z61" s="1057"/>
      <c r="AA61" s="1057"/>
      <c r="AB61" s="1057"/>
      <c r="AC61" s="1057"/>
      <c r="AD61" s="1057"/>
      <c r="AE61" s="1074"/>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5"/>
      <c r="BF61" s="1065"/>
      <c r="BG61" s="1065"/>
      <c r="BH61" s="1065"/>
      <c r="BI61" s="1066"/>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70"/>
      <c r="C62" s="1071"/>
      <c r="D62" s="1071"/>
      <c r="E62" s="1071"/>
      <c r="F62" s="1071"/>
      <c r="G62" s="1071"/>
      <c r="H62" s="1071"/>
      <c r="I62" s="1071"/>
      <c r="J62" s="1071"/>
      <c r="K62" s="1071"/>
      <c r="L62" s="1071"/>
      <c r="M62" s="1071"/>
      <c r="N62" s="1071"/>
      <c r="O62" s="1071"/>
      <c r="P62" s="1072"/>
      <c r="Q62" s="1073"/>
      <c r="R62" s="1057"/>
      <c r="S62" s="1057"/>
      <c r="T62" s="1057"/>
      <c r="U62" s="1057"/>
      <c r="V62" s="1057"/>
      <c r="W62" s="1057"/>
      <c r="X62" s="1057"/>
      <c r="Y62" s="1057"/>
      <c r="Z62" s="1057"/>
      <c r="AA62" s="1057"/>
      <c r="AB62" s="1057"/>
      <c r="AC62" s="1057"/>
      <c r="AD62" s="1057"/>
      <c r="AE62" s="1074"/>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5"/>
      <c r="BF62" s="1065"/>
      <c r="BG62" s="1065"/>
      <c r="BH62" s="1065"/>
      <c r="BI62" s="1066"/>
      <c r="BJ62" s="1067" t="s">
        <v>404</v>
      </c>
      <c r="BK62" s="1068"/>
      <c r="BL62" s="1068"/>
      <c r="BM62" s="1068"/>
      <c r="BN62" s="1069"/>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378</v>
      </c>
      <c r="B63" s="975" t="s">
        <v>405</v>
      </c>
      <c r="C63" s="976"/>
      <c r="D63" s="976"/>
      <c r="E63" s="976"/>
      <c r="F63" s="976"/>
      <c r="G63" s="976"/>
      <c r="H63" s="976"/>
      <c r="I63" s="976"/>
      <c r="J63" s="976"/>
      <c r="K63" s="976"/>
      <c r="L63" s="976"/>
      <c r="M63" s="976"/>
      <c r="N63" s="976"/>
      <c r="O63" s="976"/>
      <c r="P63" s="977"/>
      <c r="Q63" s="994"/>
      <c r="R63" s="995"/>
      <c r="S63" s="995"/>
      <c r="T63" s="995"/>
      <c r="U63" s="995"/>
      <c r="V63" s="995"/>
      <c r="W63" s="995"/>
      <c r="X63" s="995"/>
      <c r="Y63" s="995"/>
      <c r="Z63" s="995"/>
      <c r="AA63" s="995"/>
      <c r="AB63" s="995"/>
      <c r="AC63" s="995"/>
      <c r="AD63" s="995"/>
      <c r="AE63" s="1062"/>
      <c r="AF63" s="1063">
        <v>277</v>
      </c>
      <c r="AG63" s="996"/>
      <c r="AH63" s="996"/>
      <c r="AI63" s="996"/>
      <c r="AJ63" s="1064"/>
      <c r="AK63" s="997"/>
      <c r="AL63" s="995"/>
      <c r="AM63" s="995"/>
      <c r="AN63" s="995"/>
      <c r="AO63" s="995"/>
      <c r="AP63" s="996">
        <f>SUM(AP28:AT37)</f>
        <v>1288</v>
      </c>
      <c r="AQ63" s="996"/>
      <c r="AR63" s="996"/>
      <c r="AS63" s="996"/>
      <c r="AT63" s="996"/>
      <c r="AU63" s="996">
        <f>SUM(AU33:AY37)</f>
        <v>702</v>
      </c>
      <c r="AV63" s="996"/>
      <c r="AW63" s="996"/>
      <c r="AX63" s="996"/>
      <c r="AY63" s="996"/>
      <c r="AZ63" s="1059"/>
      <c r="BA63" s="1059"/>
      <c r="BB63" s="1059"/>
      <c r="BC63" s="1059"/>
      <c r="BD63" s="1059"/>
      <c r="BE63" s="992"/>
      <c r="BF63" s="992"/>
      <c r="BG63" s="992"/>
      <c r="BH63" s="992"/>
      <c r="BI63" s="993"/>
      <c r="BJ63" s="1060" t="s">
        <v>237</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407</v>
      </c>
      <c r="B66" s="1030"/>
      <c r="C66" s="1030"/>
      <c r="D66" s="1030"/>
      <c r="E66" s="1030"/>
      <c r="F66" s="1030"/>
      <c r="G66" s="1030"/>
      <c r="H66" s="1030"/>
      <c r="I66" s="1030"/>
      <c r="J66" s="1030"/>
      <c r="K66" s="1030"/>
      <c r="L66" s="1030"/>
      <c r="M66" s="1030"/>
      <c r="N66" s="1030"/>
      <c r="O66" s="1030"/>
      <c r="P66" s="1031"/>
      <c r="Q66" s="1035" t="s">
        <v>383</v>
      </c>
      <c r="R66" s="1036"/>
      <c r="S66" s="1036"/>
      <c r="T66" s="1036"/>
      <c r="U66" s="1037"/>
      <c r="V66" s="1035" t="s">
        <v>384</v>
      </c>
      <c r="W66" s="1036"/>
      <c r="X66" s="1036"/>
      <c r="Y66" s="1036"/>
      <c r="Z66" s="1037"/>
      <c r="AA66" s="1035" t="s">
        <v>408</v>
      </c>
      <c r="AB66" s="1036"/>
      <c r="AC66" s="1036"/>
      <c r="AD66" s="1036"/>
      <c r="AE66" s="1037"/>
      <c r="AF66" s="1041" t="s">
        <v>409</v>
      </c>
      <c r="AG66" s="1042"/>
      <c r="AH66" s="1042"/>
      <c r="AI66" s="1042"/>
      <c r="AJ66" s="1043"/>
      <c r="AK66" s="1035" t="s">
        <v>387</v>
      </c>
      <c r="AL66" s="1030"/>
      <c r="AM66" s="1030"/>
      <c r="AN66" s="1030"/>
      <c r="AO66" s="1031"/>
      <c r="AP66" s="1035" t="s">
        <v>410</v>
      </c>
      <c r="AQ66" s="1036"/>
      <c r="AR66" s="1036"/>
      <c r="AS66" s="1036"/>
      <c r="AT66" s="1037"/>
      <c r="AU66" s="1035" t="s">
        <v>411</v>
      </c>
      <c r="AV66" s="1036"/>
      <c r="AW66" s="1036"/>
      <c r="AX66" s="1036"/>
      <c r="AY66" s="1037"/>
      <c r="AZ66" s="1035" t="s">
        <v>366</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9" t="s">
        <v>565</v>
      </c>
      <c r="C68" s="1020"/>
      <c r="D68" s="1020"/>
      <c r="E68" s="1020"/>
      <c r="F68" s="1020"/>
      <c r="G68" s="1020"/>
      <c r="H68" s="1020"/>
      <c r="I68" s="1020"/>
      <c r="J68" s="1020"/>
      <c r="K68" s="1020"/>
      <c r="L68" s="1020"/>
      <c r="M68" s="1020"/>
      <c r="N68" s="1020"/>
      <c r="O68" s="1020"/>
      <c r="P68" s="1021"/>
      <c r="Q68" s="1022">
        <v>8850</v>
      </c>
      <c r="R68" s="1016"/>
      <c r="S68" s="1016"/>
      <c r="T68" s="1016"/>
      <c r="U68" s="1016"/>
      <c r="V68" s="1016">
        <v>7338</v>
      </c>
      <c r="W68" s="1016"/>
      <c r="X68" s="1016"/>
      <c r="Y68" s="1016"/>
      <c r="Z68" s="1016"/>
      <c r="AA68" s="1016">
        <v>1512</v>
      </c>
      <c r="AB68" s="1016"/>
      <c r="AC68" s="1016"/>
      <c r="AD68" s="1016"/>
      <c r="AE68" s="1016"/>
      <c r="AF68" s="1016">
        <v>1512</v>
      </c>
      <c r="AG68" s="1016"/>
      <c r="AH68" s="1016"/>
      <c r="AI68" s="1016"/>
      <c r="AJ68" s="1016"/>
      <c r="AK68" s="1016" t="s">
        <v>502</v>
      </c>
      <c r="AL68" s="1016"/>
      <c r="AM68" s="1016"/>
      <c r="AN68" s="1016"/>
      <c r="AO68" s="1016"/>
      <c r="AP68" s="1016" t="s">
        <v>502</v>
      </c>
      <c r="AQ68" s="1016"/>
      <c r="AR68" s="1016"/>
      <c r="AS68" s="1016"/>
      <c r="AT68" s="1016"/>
      <c r="AU68" s="1016" t="s">
        <v>502</v>
      </c>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8" t="s">
        <v>566</v>
      </c>
      <c r="C69" s="1009"/>
      <c r="D69" s="1009"/>
      <c r="E69" s="1009"/>
      <c r="F69" s="1009"/>
      <c r="G69" s="1009"/>
      <c r="H69" s="1009"/>
      <c r="I69" s="1009"/>
      <c r="J69" s="1009"/>
      <c r="K69" s="1009"/>
      <c r="L69" s="1009"/>
      <c r="M69" s="1009"/>
      <c r="N69" s="1009"/>
      <c r="O69" s="1009"/>
      <c r="P69" s="1010"/>
      <c r="Q69" s="1011">
        <v>141</v>
      </c>
      <c r="R69" s="1005"/>
      <c r="S69" s="1005"/>
      <c r="T69" s="1005"/>
      <c r="U69" s="1005"/>
      <c r="V69" s="1005">
        <v>140</v>
      </c>
      <c r="W69" s="1005"/>
      <c r="X69" s="1005"/>
      <c r="Y69" s="1005"/>
      <c r="Z69" s="1005"/>
      <c r="AA69" s="1005">
        <v>1</v>
      </c>
      <c r="AB69" s="1005"/>
      <c r="AC69" s="1005"/>
      <c r="AD69" s="1005"/>
      <c r="AE69" s="1005"/>
      <c r="AF69" s="1005">
        <v>1</v>
      </c>
      <c r="AG69" s="1005"/>
      <c r="AH69" s="1005"/>
      <c r="AI69" s="1005"/>
      <c r="AJ69" s="1005"/>
      <c r="AK69" s="1005">
        <v>17</v>
      </c>
      <c r="AL69" s="1005"/>
      <c r="AM69" s="1005"/>
      <c r="AN69" s="1005"/>
      <c r="AO69" s="1005"/>
      <c r="AP69" s="1005" t="s">
        <v>502</v>
      </c>
      <c r="AQ69" s="1005"/>
      <c r="AR69" s="1005"/>
      <c r="AS69" s="1005"/>
      <c r="AT69" s="1005"/>
      <c r="AU69" s="1005" t="s">
        <v>502</v>
      </c>
      <c r="AV69" s="1005"/>
      <c r="AW69" s="1005"/>
      <c r="AX69" s="1005"/>
      <c r="AY69" s="1005"/>
      <c r="AZ69" s="1006"/>
      <c r="BA69" s="1006"/>
      <c r="BB69" s="1006"/>
      <c r="BC69" s="1006"/>
      <c r="BD69" s="1007"/>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8" t="s">
        <v>567</v>
      </c>
      <c r="C70" s="1009"/>
      <c r="D70" s="1009"/>
      <c r="E70" s="1009"/>
      <c r="F70" s="1009"/>
      <c r="G70" s="1009"/>
      <c r="H70" s="1009"/>
      <c r="I70" s="1009"/>
      <c r="J70" s="1009"/>
      <c r="K70" s="1009"/>
      <c r="L70" s="1009"/>
      <c r="M70" s="1009"/>
      <c r="N70" s="1009"/>
      <c r="O70" s="1009"/>
      <c r="P70" s="1010"/>
      <c r="Q70" s="1011">
        <v>1459</v>
      </c>
      <c r="R70" s="1005"/>
      <c r="S70" s="1005"/>
      <c r="T70" s="1005"/>
      <c r="U70" s="1005"/>
      <c r="V70" s="1005">
        <v>1338</v>
      </c>
      <c r="W70" s="1005"/>
      <c r="X70" s="1005"/>
      <c r="Y70" s="1005"/>
      <c r="Z70" s="1005"/>
      <c r="AA70" s="1005">
        <v>121</v>
      </c>
      <c r="AB70" s="1005"/>
      <c r="AC70" s="1005"/>
      <c r="AD70" s="1005"/>
      <c r="AE70" s="1005"/>
      <c r="AF70" s="1005">
        <v>121</v>
      </c>
      <c r="AG70" s="1005"/>
      <c r="AH70" s="1005"/>
      <c r="AI70" s="1005"/>
      <c r="AJ70" s="1005"/>
      <c r="AK70" s="1005">
        <v>56</v>
      </c>
      <c r="AL70" s="1005"/>
      <c r="AM70" s="1005"/>
      <c r="AN70" s="1005"/>
      <c r="AO70" s="1005"/>
      <c r="AP70" s="1005">
        <v>1943</v>
      </c>
      <c r="AQ70" s="1005"/>
      <c r="AR70" s="1005"/>
      <c r="AS70" s="1005"/>
      <c r="AT70" s="1005"/>
      <c r="AU70" s="1005">
        <v>171</v>
      </c>
      <c r="AV70" s="1005"/>
      <c r="AW70" s="1005"/>
      <c r="AX70" s="1005"/>
      <c r="AY70" s="1005"/>
      <c r="AZ70" s="1006"/>
      <c r="BA70" s="1006"/>
      <c r="BB70" s="1006"/>
      <c r="BC70" s="1006"/>
      <c r="BD70" s="1007"/>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8" t="s">
        <v>568</v>
      </c>
      <c r="C71" s="1009"/>
      <c r="D71" s="1009"/>
      <c r="E71" s="1009"/>
      <c r="F71" s="1009"/>
      <c r="G71" s="1009"/>
      <c r="H71" s="1009"/>
      <c r="I71" s="1009"/>
      <c r="J71" s="1009"/>
      <c r="K71" s="1009"/>
      <c r="L71" s="1009"/>
      <c r="M71" s="1009"/>
      <c r="N71" s="1009"/>
      <c r="O71" s="1009"/>
      <c r="P71" s="1010"/>
      <c r="Q71" s="1011">
        <v>227</v>
      </c>
      <c r="R71" s="1005"/>
      <c r="S71" s="1005"/>
      <c r="T71" s="1005"/>
      <c r="U71" s="1005"/>
      <c r="V71" s="1005">
        <v>219</v>
      </c>
      <c r="W71" s="1005"/>
      <c r="X71" s="1005"/>
      <c r="Y71" s="1005"/>
      <c r="Z71" s="1005"/>
      <c r="AA71" s="1005">
        <v>8</v>
      </c>
      <c r="AB71" s="1005"/>
      <c r="AC71" s="1005"/>
      <c r="AD71" s="1005"/>
      <c r="AE71" s="1005"/>
      <c r="AF71" s="1005">
        <v>8</v>
      </c>
      <c r="AG71" s="1005"/>
      <c r="AH71" s="1005"/>
      <c r="AI71" s="1005"/>
      <c r="AJ71" s="1005"/>
      <c r="AK71" s="1005">
        <v>8</v>
      </c>
      <c r="AL71" s="1005"/>
      <c r="AM71" s="1005"/>
      <c r="AN71" s="1005"/>
      <c r="AO71" s="1005"/>
      <c r="AP71" s="1005" t="s">
        <v>502</v>
      </c>
      <c r="AQ71" s="1005"/>
      <c r="AR71" s="1005"/>
      <c r="AS71" s="1005"/>
      <c r="AT71" s="1005"/>
      <c r="AU71" s="1005" t="s">
        <v>502</v>
      </c>
      <c r="AV71" s="1005"/>
      <c r="AW71" s="1005"/>
      <c r="AX71" s="1005"/>
      <c r="AY71" s="1005"/>
      <c r="AZ71" s="1006"/>
      <c r="BA71" s="1006"/>
      <c r="BB71" s="1006"/>
      <c r="BC71" s="1006"/>
      <c r="BD71" s="1007"/>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8" t="s">
        <v>569</v>
      </c>
      <c r="C72" s="1009"/>
      <c r="D72" s="1009"/>
      <c r="E72" s="1009"/>
      <c r="F72" s="1009"/>
      <c r="G72" s="1009"/>
      <c r="H72" s="1009"/>
      <c r="I72" s="1009"/>
      <c r="J72" s="1009"/>
      <c r="K72" s="1009"/>
      <c r="L72" s="1009"/>
      <c r="M72" s="1009"/>
      <c r="N72" s="1009"/>
      <c r="O72" s="1009"/>
      <c r="P72" s="1010"/>
      <c r="Q72" s="1011">
        <v>67</v>
      </c>
      <c r="R72" s="1005"/>
      <c r="S72" s="1005"/>
      <c r="T72" s="1005"/>
      <c r="U72" s="1005"/>
      <c r="V72" s="1005">
        <v>61</v>
      </c>
      <c r="W72" s="1005"/>
      <c r="X72" s="1005"/>
      <c r="Y72" s="1005"/>
      <c r="Z72" s="1005"/>
      <c r="AA72" s="1005">
        <v>7</v>
      </c>
      <c r="AB72" s="1005"/>
      <c r="AC72" s="1005"/>
      <c r="AD72" s="1005"/>
      <c r="AE72" s="1005"/>
      <c r="AF72" s="1005">
        <v>7</v>
      </c>
      <c r="AG72" s="1005"/>
      <c r="AH72" s="1005"/>
      <c r="AI72" s="1005"/>
      <c r="AJ72" s="1005"/>
      <c r="AK72" s="1005">
        <v>3</v>
      </c>
      <c r="AL72" s="1005"/>
      <c r="AM72" s="1005"/>
      <c r="AN72" s="1005"/>
      <c r="AO72" s="1005"/>
      <c r="AP72" s="1005" t="s">
        <v>502</v>
      </c>
      <c r="AQ72" s="1005"/>
      <c r="AR72" s="1005"/>
      <c r="AS72" s="1005"/>
      <c r="AT72" s="1005"/>
      <c r="AU72" s="1005" t="s">
        <v>502</v>
      </c>
      <c r="AV72" s="1005"/>
      <c r="AW72" s="1005"/>
      <c r="AX72" s="1005"/>
      <c r="AY72" s="1005"/>
      <c r="AZ72" s="1006"/>
      <c r="BA72" s="1006"/>
      <c r="BB72" s="1006"/>
      <c r="BC72" s="1006"/>
      <c r="BD72" s="1007"/>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8" t="s">
        <v>570</v>
      </c>
      <c r="C73" s="1009"/>
      <c r="D73" s="1009"/>
      <c r="E73" s="1009"/>
      <c r="F73" s="1009"/>
      <c r="G73" s="1009"/>
      <c r="H73" s="1009"/>
      <c r="I73" s="1009"/>
      <c r="J73" s="1009"/>
      <c r="K73" s="1009"/>
      <c r="L73" s="1009"/>
      <c r="M73" s="1009"/>
      <c r="N73" s="1009"/>
      <c r="O73" s="1009"/>
      <c r="P73" s="1010"/>
      <c r="Q73" s="1011">
        <v>127</v>
      </c>
      <c r="R73" s="1005"/>
      <c r="S73" s="1005"/>
      <c r="T73" s="1005"/>
      <c r="U73" s="1005"/>
      <c r="V73" s="1005">
        <v>115</v>
      </c>
      <c r="W73" s="1005"/>
      <c r="X73" s="1005"/>
      <c r="Y73" s="1005"/>
      <c r="Z73" s="1005"/>
      <c r="AA73" s="1005">
        <v>12</v>
      </c>
      <c r="AB73" s="1005"/>
      <c r="AC73" s="1005"/>
      <c r="AD73" s="1005"/>
      <c r="AE73" s="1005"/>
      <c r="AF73" s="1005">
        <v>10</v>
      </c>
      <c r="AG73" s="1005"/>
      <c r="AH73" s="1005"/>
      <c r="AI73" s="1005"/>
      <c r="AJ73" s="1005"/>
      <c r="AK73" s="1005" t="s">
        <v>502</v>
      </c>
      <c r="AL73" s="1005"/>
      <c r="AM73" s="1005"/>
      <c r="AN73" s="1005"/>
      <c r="AO73" s="1005"/>
      <c r="AP73" s="1005" t="s">
        <v>502</v>
      </c>
      <c r="AQ73" s="1005"/>
      <c r="AR73" s="1005"/>
      <c r="AS73" s="1005"/>
      <c r="AT73" s="1005"/>
      <c r="AU73" s="1005" t="s">
        <v>502</v>
      </c>
      <c r="AV73" s="1005"/>
      <c r="AW73" s="1005"/>
      <c r="AX73" s="1005"/>
      <c r="AY73" s="1005"/>
      <c r="AZ73" s="1006"/>
      <c r="BA73" s="1006"/>
      <c r="BB73" s="1006"/>
      <c r="BC73" s="1006"/>
      <c r="BD73" s="1007"/>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8" t="s">
        <v>571</v>
      </c>
      <c r="C74" s="1009"/>
      <c r="D74" s="1009"/>
      <c r="E74" s="1009"/>
      <c r="F74" s="1009"/>
      <c r="G74" s="1009"/>
      <c r="H74" s="1009"/>
      <c r="I74" s="1009"/>
      <c r="J74" s="1009"/>
      <c r="K74" s="1009"/>
      <c r="L74" s="1009"/>
      <c r="M74" s="1009"/>
      <c r="N74" s="1009"/>
      <c r="O74" s="1009"/>
      <c r="P74" s="1010"/>
      <c r="Q74" s="1011">
        <v>145875</v>
      </c>
      <c r="R74" s="1005"/>
      <c r="S74" s="1005"/>
      <c r="T74" s="1005"/>
      <c r="U74" s="1005"/>
      <c r="V74" s="1005">
        <v>144159</v>
      </c>
      <c r="W74" s="1005"/>
      <c r="X74" s="1005"/>
      <c r="Y74" s="1005"/>
      <c r="Z74" s="1005"/>
      <c r="AA74" s="1005">
        <v>1716</v>
      </c>
      <c r="AB74" s="1005"/>
      <c r="AC74" s="1005"/>
      <c r="AD74" s="1005"/>
      <c r="AE74" s="1005"/>
      <c r="AF74" s="1005">
        <v>1716</v>
      </c>
      <c r="AG74" s="1005"/>
      <c r="AH74" s="1005"/>
      <c r="AI74" s="1005"/>
      <c r="AJ74" s="1005"/>
      <c r="AK74" s="1005">
        <v>26</v>
      </c>
      <c r="AL74" s="1005"/>
      <c r="AM74" s="1005"/>
      <c r="AN74" s="1005"/>
      <c r="AO74" s="1005"/>
      <c r="AP74" s="1005" t="s">
        <v>502</v>
      </c>
      <c r="AQ74" s="1005"/>
      <c r="AR74" s="1005"/>
      <c r="AS74" s="1005"/>
      <c r="AT74" s="1005"/>
      <c r="AU74" s="1005" t="s">
        <v>502</v>
      </c>
      <c r="AV74" s="1005"/>
      <c r="AW74" s="1005"/>
      <c r="AX74" s="1005"/>
      <c r="AY74" s="1005"/>
      <c r="AZ74" s="1006"/>
      <c r="BA74" s="1006"/>
      <c r="BB74" s="1006"/>
      <c r="BC74" s="1006"/>
      <c r="BD74" s="1007"/>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8" t="s">
        <v>572</v>
      </c>
      <c r="C75" s="1009"/>
      <c r="D75" s="1009"/>
      <c r="E75" s="1009"/>
      <c r="F75" s="1009"/>
      <c r="G75" s="1009"/>
      <c r="H75" s="1009"/>
      <c r="I75" s="1009"/>
      <c r="J75" s="1009"/>
      <c r="K75" s="1009"/>
      <c r="L75" s="1009"/>
      <c r="M75" s="1009"/>
      <c r="N75" s="1009"/>
      <c r="O75" s="1009"/>
      <c r="P75" s="1010"/>
      <c r="Q75" s="1012">
        <v>311</v>
      </c>
      <c r="R75" s="1013"/>
      <c r="S75" s="1013"/>
      <c r="T75" s="1013"/>
      <c r="U75" s="1014"/>
      <c r="V75" s="1015">
        <v>305</v>
      </c>
      <c r="W75" s="1013"/>
      <c r="X75" s="1013"/>
      <c r="Y75" s="1013"/>
      <c r="Z75" s="1014"/>
      <c r="AA75" s="1015">
        <v>37</v>
      </c>
      <c r="AB75" s="1013"/>
      <c r="AC75" s="1013"/>
      <c r="AD75" s="1013"/>
      <c r="AE75" s="1014"/>
      <c r="AF75" s="1015">
        <v>37</v>
      </c>
      <c r="AG75" s="1013"/>
      <c r="AH75" s="1013"/>
      <c r="AI75" s="1013"/>
      <c r="AJ75" s="1014"/>
      <c r="AK75" s="1015" t="s">
        <v>578</v>
      </c>
      <c r="AL75" s="1013"/>
      <c r="AM75" s="1013"/>
      <c r="AN75" s="1013"/>
      <c r="AO75" s="1014"/>
      <c r="AP75" s="1015" t="s">
        <v>502</v>
      </c>
      <c r="AQ75" s="1013"/>
      <c r="AR75" s="1013"/>
      <c r="AS75" s="1013"/>
      <c r="AT75" s="1014"/>
      <c r="AU75" s="1015" t="s">
        <v>502</v>
      </c>
      <c r="AV75" s="1013"/>
      <c r="AW75" s="1013"/>
      <c r="AX75" s="1013"/>
      <c r="AY75" s="1014"/>
      <c r="AZ75" s="1006"/>
      <c r="BA75" s="1006"/>
      <c r="BB75" s="1006"/>
      <c r="BC75" s="1006"/>
      <c r="BD75" s="1007"/>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8"/>
      <c r="C76" s="1009"/>
      <c r="D76" s="1009"/>
      <c r="E76" s="1009"/>
      <c r="F76" s="1009"/>
      <c r="G76" s="1009"/>
      <c r="H76" s="1009"/>
      <c r="I76" s="1009"/>
      <c r="J76" s="1009"/>
      <c r="K76" s="1009"/>
      <c r="L76" s="1009"/>
      <c r="M76" s="1009"/>
      <c r="N76" s="1009"/>
      <c r="O76" s="1009"/>
      <c r="P76" s="1010"/>
      <c r="Q76" s="1012"/>
      <c r="R76" s="1013"/>
      <c r="S76" s="1013"/>
      <c r="T76" s="1013"/>
      <c r="U76" s="1014"/>
      <c r="V76" s="1015"/>
      <c r="W76" s="1013"/>
      <c r="X76" s="1013"/>
      <c r="Y76" s="1013"/>
      <c r="Z76" s="1014"/>
      <c r="AA76" s="1015"/>
      <c r="AB76" s="1013"/>
      <c r="AC76" s="1013"/>
      <c r="AD76" s="1013"/>
      <c r="AE76" s="1014"/>
      <c r="AF76" s="1015"/>
      <c r="AG76" s="1013"/>
      <c r="AH76" s="1013"/>
      <c r="AI76" s="1013"/>
      <c r="AJ76" s="1014"/>
      <c r="AK76" s="1015"/>
      <c r="AL76" s="1013"/>
      <c r="AM76" s="1013"/>
      <c r="AN76" s="1013"/>
      <c r="AO76" s="1014"/>
      <c r="AP76" s="1015"/>
      <c r="AQ76" s="1013"/>
      <c r="AR76" s="1013"/>
      <c r="AS76" s="1013"/>
      <c r="AT76" s="1014"/>
      <c r="AU76" s="1015"/>
      <c r="AV76" s="1013"/>
      <c r="AW76" s="1013"/>
      <c r="AX76" s="1013"/>
      <c r="AY76" s="1014"/>
      <c r="AZ76" s="1006"/>
      <c r="BA76" s="1006"/>
      <c r="BB76" s="1006"/>
      <c r="BC76" s="1006"/>
      <c r="BD76" s="1007"/>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8"/>
      <c r="C77" s="1009"/>
      <c r="D77" s="1009"/>
      <c r="E77" s="1009"/>
      <c r="F77" s="1009"/>
      <c r="G77" s="1009"/>
      <c r="H77" s="1009"/>
      <c r="I77" s="1009"/>
      <c r="J77" s="1009"/>
      <c r="K77" s="1009"/>
      <c r="L77" s="1009"/>
      <c r="M77" s="1009"/>
      <c r="N77" s="1009"/>
      <c r="O77" s="1009"/>
      <c r="P77" s="1010"/>
      <c r="Q77" s="1012"/>
      <c r="R77" s="1013"/>
      <c r="S77" s="1013"/>
      <c r="T77" s="1013"/>
      <c r="U77" s="1014"/>
      <c r="V77" s="1015"/>
      <c r="W77" s="1013"/>
      <c r="X77" s="1013"/>
      <c r="Y77" s="1013"/>
      <c r="Z77" s="1014"/>
      <c r="AA77" s="1015"/>
      <c r="AB77" s="1013"/>
      <c r="AC77" s="1013"/>
      <c r="AD77" s="1013"/>
      <c r="AE77" s="1014"/>
      <c r="AF77" s="1015"/>
      <c r="AG77" s="1013"/>
      <c r="AH77" s="1013"/>
      <c r="AI77" s="1013"/>
      <c r="AJ77" s="1014"/>
      <c r="AK77" s="1015"/>
      <c r="AL77" s="1013"/>
      <c r="AM77" s="1013"/>
      <c r="AN77" s="1013"/>
      <c r="AO77" s="1014"/>
      <c r="AP77" s="1015"/>
      <c r="AQ77" s="1013"/>
      <c r="AR77" s="1013"/>
      <c r="AS77" s="1013"/>
      <c r="AT77" s="1014"/>
      <c r="AU77" s="1015"/>
      <c r="AV77" s="1013"/>
      <c r="AW77" s="1013"/>
      <c r="AX77" s="1013"/>
      <c r="AY77" s="1014"/>
      <c r="AZ77" s="1006"/>
      <c r="BA77" s="1006"/>
      <c r="BB77" s="1006"/>
      <c r="BC77" s="1006"/>
      <c r="BD77" s="1007"/>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8"/>
      <c r="C78" s="1009"/>
      <c r="D78" s="1009"/>
      <c r="E78" s="1009"/>
      <c r="F78" s="1009"/>
      <c r="G78" s="1009"/>
      <c r="H78" s="1009"/>
      <c r="I78" s="1009"/>
      <c r="J78" s="1009"/>
      <c r="K78" s="1009"/>
      <c r="L78" s="1009"/>
      <c r="M78" s="1009"/>
      <c r="N78" s="1009"/>
      <c r="O78" s="1009"/>
      <c r="P78" s="1010"/>
      <c r="Q78" s="1011"/>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6"/>
      <c r="BA78" s="1006"/>
      <c r="BB78" s="1006"/>
      <c r="BC78" s="1006"/>
      <c r="BD78" s="1007"/>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8"/>
      <c r="C79" s="1009"/>
      <c r="D79" s="1009"/>
      <c r="E79" s="1009"/>
      <c r="F79" s="1009"/>
      <c r="G79" s="1009"/>
      <c r="H79" s="1009"/>
      <c r="I79" s="1009"/>
      <c r="J79" s="1009"/>
      <c r="K79" s="1009"/>
      <c r="L79" s="1009"/>
      <c r="M79" s="1009"/>
      <c r="N79" s="1009"/>
      <c r="O79" s="1009"/>
      <c r="P79" s="1010"/>
      <c r="Q79" s="1011"/>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6"/>
      <c r="BA79" s="1006"/>
      <c r="BB79" s="1006"/>
      <c r="BC79" s="1006"/>
      <c r="BD79" s="1007"/>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8"/>
      <c r="C80" s="1009"/>
      <c r="D80" s="1009"/>
      <c r="E80" s="1009"/>
      <c r="F80" s="1009"/>
      <c r="G80" s="1009"/>
      <c r="H80" s="1009"/>
      <c r="I80" s="1009"/>
      <c r="J80" s="1009"/>
      <c r="K80" s="1009"/>
      <c r="L80" s="1009"/>
      <c r="M80" s="1009"/>
      <c r="N80" s="1009"/>
      <c r="O80" s="1009"/>
      <c r="P80" s="1010"/>
      <c r="Q80" s="1011"/>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6"/>
      <c r="BA80" s="1006"/>
      <c r="BB80" s="1006"/>
      <c r="BC80" s="1006"/>
      <c r="BD80" s="1007"/>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8"/>
      <c r="C81" s="1009"/>
      <c r="D81" s="1009"/>
      <c r="E81" s="1009"/>
      <c r="F81" s="1009"/>
      <c r="G81" s="1009"/>
      <c r="H81" s="1009"/>
      <c r="I81" s="1009"/>
      <c r="J81" s="1009"/>
      <c r="K81" s="1009"/>
      <c r="L81" s="1009"/>
      <c r="M81" s="1009"/>
      <c r="N81" s="1009"/>
      <c r="O81" s="1009"/>
      <c r="P81" s="1010"/>
      <c r="Q81" s="1011"/>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6"/>
      <c r="BA81" s="1006"/>
      <c r="BB81" s="1006"/>
      <c r="BC81" s="1006"/>
      <c r="BD81" s="1007"/>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8"/>
      <c r="C82" s="1009"/>
      <c r="D82" s="1009"/>
      <c r="E82" s="1009"/>
      <c r="F82" s="1009"/>
      <c r="G82" s="1009"/>
      <c r="H82" s="1009"/>
      <c r="I82" s="1009"/>
      <c r="J82" s="1009"/>
      <c r="K82" s="1009"/>
      <c r="L82" s="1009"/>
      <c r="M82" s="1009"/>
      <c r="N82" s="1009"/>
      <c r="O82" s="1009"/>
      <c r="P82" s="1010"/>
      <c r="Q82" s="1011"/>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6"/>
      <c r="BA82" s="1006"/>
      <c r="BB82" s="1006"/>
      <c r="BC82" s="1006"/>
      <c r="BD82" s="1007"/>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8"/>
      <c r="C83" s="1009"/>
      <c r="D83" s="1009"/>
      <c r="E83" s="1009"/>
      <c r="F83" s="1009"/>
      <c r="G83" s="1009"/>
      <c r="H83" s="1009"/>
      <c r="I83" s="1009"/>
      <c r="J83" s="1009"/>
      <c r="K83" s="1009"/>
      <c r="L83" s="1009"/>
      <c r="M83" s="1009"/>
      <c r="N83" s="1009"/>
      <c r="O83" s="1009"/>
      <c r="P83" s="1010"/>
      <c r="Q83" s="1011"/>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6"/>
      <c r="BA83" s="1006"/>
      <c r="BB83" s="1006"/>
      <c r="BC83" s="1006"/>
      <c r="BD83" s="1007"/>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8"/>
      <c r="C84" s="1009"/>
      <c r="D84" s="1009"/>
      <c r="E84" s="1009"/>
      <c r="F84" s="1009"/>
      <c r="G84" s="1009"/>
      <c r="H84" s="1009"/>
      <c r="I84" s="1009"/>
      <c r="J84" s="1009"/>
      <c r="K84" s="1009"/>
      <c r="L84" s="1009"/>
      <c r="M84" s="1009"/>
      <c r="N84" s="1009"/>
      <c r="O84" s="1009"/>
      <c r="P84" s="1010"/>
      <c r="Q84" s="1011"/>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6"/>
      <c r="BA84" s="1006"/>
      <c r="BB84" s="1006"/>
      <c r="BC84" s="1006"/>
      <c r="BD84" s="1007"/>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8"/>
      <c r="C85" s="1009"/>
      <c r="D85" s="1009"/>
      <c r="E85" s="1009"/>
      <c r="F85" s="1009"/>
      <c r="G85" s="1009"/>
      <c r="H85" s="1009"/>
      <c r="I85" s="1009"/>
      <c r="J85" s="1009"/>
      <c r="K85" s="1009"/>
      <c r="L85" s="1009"/>
      <c r="M85" s="1009"/>
      <c r="N85" s="1009"/>
      <c r="O85" s="1009"/>
      <c r="P85" s="1010"/>
      <c r="Q85" s="1011"/>
      <c r="R85" s="1005"/>
      <c r="S85" s="1005"/>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6"/>
      <c r="BA85" s="1006"/>
      <c r="BB85" s="1006"/>
      <c r="BC85" s="1006"/>
      <c r="BD85" s="1007"/>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8"/>
      <c r="C86" s="1009"/>
      <c r="D86" s="1009"/>
      <c r="E86" s="1009"/>
      <c r="F86" s="1009"/>
      <c r="G86" s="1009"/>
      <c r="H86" s="1009"/>
      <c r="I86" s="1009"/>
      <c r="J86" s="1009"/>
      <c r="K86" s="1009"/>
      <c r="L86" s="1009"/>
      <c r="M86" s="1009"/>
      <c r="N86" s="1009"/>
      <c r="O86" s="1009"/>
      <c r="P86" s="1010"/>
      <c r="Q86" s="1011"/>
      <c r="R86" s="1005"/>
      <c r="S86" s="1005"/>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6"/>
      <c r="BA86" s="1006"/>
      <c r="BB86" s="1006"/>
      <c r="BC86" s="1006"/>
      <c r="BD86" s="1007"/>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412</v>
      </c>
      <c r="C88" s="976"/>
      <c r="D88" s="976"/>
      <c r="E88" s="976"/>
      <c r="F88" s="976"/>
      <c r="G88" s="976"/>
      <c r="H88" s="976"/>
      <c r="I88" s="976"/>
      <c r="J88" s="976"/>
      <c r="K88" s="976"/>
      <c r="L88" s="976"/>
      <c r="M88" s="976"/>
      <c r="N88" s="976"/>
      <c r="O88" s="976"/>
      <c r="P88" s="977"/>
      <c r="Q88" s="994"/>
      <c r="R88" s="995"/>
      <c r="S88" s="995"/>
      <c r="T88" s="995"/>
      <c r="U88" s="995"/>
      <c r="V88" s="995"/>
      <c r="W88" s="995"/>
      <c r="X88" s="995"/>
      <c r="Y88" s="995"/>
      <c r="Z88" s="995"/>
      <c r="AA88" s="995"/>
      <c r="AB88" s="995"/>
      <c r="AC88" s="995"/>
      <c r="AD88" s="995"/>
      <c r="AE88" s="995"/>
      <c r="AF88" s="996">
        <f>SUM(AF68:AJ87)</f>
        <v>3412</v>
      </c>
      <c r="AG88" s="996"/>
      <c r="AH88" s="996"/>
      <c r="AI88" s="996"/>
      <c r="AJ88" s="996"/>
      <c r="AK88" s="997"/>
      <c r="AL88" s="995"/>
      <c r="AM88" s="995"/>
      <c r="AN88" s="995"/>
      <c r="AO88" s="995"/>
      <c r="AP88" s="990">
        <f t="shared" ref="AP88" si="0">SUM(AP68:AT87)</f>
        <v>1943</v>
      </c>
      <c r="AQ88" s="982"/>
      <c r="AR88" s="982"/>
      <c r="AS88" s="982"/>
      <c r="AT88" s="991"/>
      <c r="AU88" s="990">
        <f t="shared" ref="AU88" si="1">SUM(AU68:AY87)</f>
        <v>171</v>
      </c>
      <c r="AV88" s="982"/>
      <c r="AW88" s="982"/>
      <c r="AX88" s="982"/>
      <c r="AY88" s="991"/>
      <c r="AZ88" s="992"/>
      <c r="BA88" s="992"/>
      <c r="BB88" s="992"/>
      <c r="BC88" s="992"/>
      <c r="BD88" s="993"/>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298</v>
      </c>
      <c r="AG109" s="925"/>
      <c r="AH109" s="925"/>
      <c r="AI109" s="925"/>
      <c r="AJ109" s="926"/>
      <c r="AK109" s="927" t="s">
        <v>297</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298</v>
      </c>
      <c r="BW109" s="925"/>
      <c r="BX109" s="925"/>
      <c r="BY109" s="925"/>
      <c r="BZ109" s="926"/>
      <c r="CA109" s="927" t="s">
        <v>297</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298</v>
      </c>
      <c r="DM109" s="925"/>
      <c r="DN109" s="925"/>
      <c r="DO109" s="925"/>
      <c r="DP109" s="926"/>
      <c r="DQ109" s="927" t="s">
        <v>297</v>
      </c>
      <c r="DR109" s="925"/>
      <c r="DS109" s="925"/>
      <c r="DT109" s="925"/>
      <c r="DU109" s="926"/>
      <c r="DV109" s="927" t="s">
        <v>422</v>
      </c>
      <c r="DW109" s="925"/>
      <c r="DX109" s="925"/>
      <c r="DY109" s="925"/>
      <c r="DZ109" s="956"/>
    </row>
    <row r="110" spans="1:131" s="226" customFormat="1" ht="26.25" customHeight="1">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386678</v>
      </c>
      <c r="AB110" s="918"/>
      <c r="AC110" s="918"/>
      <c r="AD110" s="918"/>
      <c r="AE110" s="919"/>
      <c r="AF110" s="920">
        <v>378863</v>
      </c>
      <c r="AG110" s="918"/>
      <c r="AH110" s="918"/>
      <c r="AI110" s="918"/>
      <c r="AJ110" s="919"/>
      <c r="AK110" s="920">
        <v>360401</v>
      </c>
      <c r="AL110" s="918"/>
      <c r="AM110" s="918"/>
      <c r="AN110" s="918"/>
      <c r="AO110" s="919"/>
      <c r="AP110" s="921">
        <v>20.8</v>
      </c>
      <c r="AQ110" s="922"/>
      <c r="AR110" s="922"/>
      <c r="AS110" s="922"/>
      <c r="AT110" s="923"/>
      <c r="AU110" s="957" t="s">
        <v>66</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3481594</v>
      </c>
      <c r="BR110" s="865"/>
      <c r="BS110" s="865"/>
      <c r="BT110" s="865"/>
      <c r="BU110" s="865"/>
      <c r="BV110" s="865">
        <v>3318294</v>
      </c>
      <c r="BW110" s="865"/>
      <c r="BX110" s="865"/>
      <c r="BY110" s="865"/>
      <c r="BZ110" s="865"/>
      <c r="CA110" s="865">
        <v>3433525</v>
      </c>
      <c r="CB110" s="865"/>
      <c r="CC110" s="865"/>
      <c r="CD110" s="865"/>
      <c r="CE110" s="865"/>
      <c r="CF110" s="889">
        <v>197.9</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237</v>
      </c>
      <c r="DH110" s="865"/>
      <c r="DI110" s="865"/>
      <c r="DJ110" s="865"/>
      <c r="DK110" s="865"/>
      <c r="DL110" s="865" t="s">
        <v>237</v>
      </c>
      <c r="DM110" s="865"/>
      <c r="DN110" s="865"/>
      <c r="DO110" s="865"/>
      <c r="DP110" s="865"/>
      <c r="DQ110" s="865" t="s">
        <v>237</v>
      </c>
      <c r="DR110" s="865"/>
      <c r="DS110" s="865"/>
      <c r="DT110" s="865"/>
      <c r="DU110" s="865"/>
      <c r="DV110" s="866" t="s">
        <v>237</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380</v>
      </c>
      <c r="AB111" s="946"/>
      <c r="AC111" s="946"/>
      <c r="AD111" s="946"/>
      <c r="AE111" s="947"/>
      <c r="AF111" s="948">
        <v>8390</v>
      </c>
      <c r="AG111" s="946"/>
      <c r="AH111" s="946"/>
      <c r="AI111" s="946"/>
      <c r="AJ111" s="947"/>
      <c r="AK111" s="948" t="s">
        <v>237</v>
      </c>
      <c r="AL111" s="946"/>
      <c r="AM111" s="946"/>
      <c r="AN111" s="946"/>
      <c r="AO111" s="947"/>
      <c r="AP111" s="949" t="s">
        <v>237</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380</v>
      </c>
      <c r="BR111" s="837"/>
      <c r="BS111" s="837"/>
      <c r="BT111" s="837"/>
      <c r="BU111" s="837"/>
      <c r="BV111" s="837" t="s">
        <v>237</v>
      </c>
      <c r="BW111" s="837"/>
      <c r="BX111" s="837"/>
      <c r="BY111" s="837"/>
      <c r="BZ111" s="837"/>
      <c r="CA111" s="837" t="s">
        <v>237</v>
      </c>
      <c r="CB111" s="837"/>
      <c r="CC111" s="837"/>
      <c r="CD111" s="837"/>
      <c r="CE111" s="837"/>
      <c r="CF111" s="898" t="s">
        <v>237</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237</v>
      </c>
      <c r="DH111" s="837"/>
      <c r="DI111" s="837"/>
      <c r="DJ111" s="837"/>
      <c r="DK111" s="837"/>
      <c r="DL111" s="837" t="s">
        <v>237</v>
      </c>
      <c r="DM111" s="837"/>
      <c r="DN111" s="837"/>
      <c r="DO111" s="837"/>
      <c r="DP111" s="837"/>
      <c r="DQ111" s="837" t="s">
        <v>380</v>
      </c>
      <c r="DR111" s="837"/>
      <c r="DS111" s="837"/>
      <c r="DT111" s="837"/>
      <c r="DU111" s="837"/>
      <c r="DV111" s="814" t="s">
        <v>237</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7125</v>
      </c>
      <c r="AB112" s="800"/>
      <c r="AC112" s="800"/>
      <c r="AD112" s="800"/>
      <c r="AE112" s="801"/>
      <c r="AF112" s="802">
        <v>7125</v>
      </c>
      <c r="AG112" s="800"/>
      <c r="AH112" s="800"/>
      <c r="AI112" s="800"/>
      <c r="AJ112" s="801"/>
      <c r="AK112" s="802" t="s">
        <v>380</v>
      </c>
      <c r="AL112" s="800"/>
      <c r="AM112" s="800"/>
      <c r="AN112" s="800"/>
      <c r="AO112" s="801"/>
      <c r="AP112" s="847" t="s">
        <v>380</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630339</v>
      </c>
      <c r="BR112" s="837"/>
      <c r="BS112" s="837"/>
      <c r="BT112" s="837"/>
      <c r="BU112" s="837"/>
      <c r="BV112" s="837">
        <v>699558</v>
      </c>
      <c r="BW112" s="837"/>
      <c r="BX112" s="837"/>
      <c r="BY112" s="837"/>
      <c r="BZ112" s="837"/>
      <c r="CA112" s="837">
        <v>769831</v>
      </c>
      <c r="CB112" s="837"/>
      <c r="CC112" s="837"/>
      <c r="CD112" s="837"/>
      <c r="CE112" s="837"/>
      <c r="CF112" s="898">
        <v>44.4</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237</v>
      </c>
      <c r="DH112" s="837"/>
      <c r="DI112" s="837"/>
      <c r="DJ112" s="837"/>
      <c r="DK112" s="837"/>
      <c r="DL112" s="837" t="s">
        <v>380</v>
      </c>
      <c r="DM112" s="837"/>
      <c r="DN112" s="837"/>
      <c r="DO112" s="837"/>
      <c r="DP112" s="837"/>
      <c r="DQ112" s="837" t="s">
        <v>435</v>
      </c>
      <c r="DR112" s="837"/>
      <c r="DS112" s="837"/>
      <c r="DT112" s="837"/>
      <c r="DU112" s="837"/>
      <c r="DV112" s="814" t="s">
        <v>237</v>
      </c>
      <c r="DW112" s="814"/>
      <c r="DX112" s="814"/>
      <c r="DY112" s="814"/>
      <c r="DZ112" s="815"/>
    </row>
    <row r="113" spans="1:130" s="226" customFormat="1" ht="26.25" customHeight="1">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73564</v>
      </c>
      <c r="AB113" s="946"/>
      <c r="AC113" s="946"/>
      <c r="AD113" s="946"/>
      <c r="AE113" s="947"/>
      <c r="AF113" s="948">
        <v>84635</v>
      </c>
      <c r="AG113" s="946"/>
      <c r="AH113" s="946"/>
      <c r="AI113" s="946"/>
      <c r="AJ113" s="947"/>
      <c r="AK113" s="948">
        <v>82638</v>
      </c>
      <c r="AL113" s="946"/>
      <c r="AM113" s="946"/>
      <c r="AN113" s="946"/>
      <c r="AO113" s="947"/>
      <c r="AP113" s="949">
        <v>4.8</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226104</v>
      </c>
      <c r="BR113" s="837"/>
      <c r="BS113" s="837"/>
      <c r="BT113" s="837"/>
      <c r="BU113" s="837"/>
      <c r="BV113" s="837">
        <v>198718</v>
      </c>
      <c r="BW113" s="837"/>
      <c r="BX113" s="837"/>
      <c r="BY113" s="837"/>
      <c r="BZ113" s="837"/>
      <c r="CA113" s="837">
        <v>170946</v>
      </c>
      <c r="CB113" s="837"/>
      <c r="CC113" s="837"/>
      <c r="CD113" s="837"/>
      <c r="CE113" s="837"/>
      <c r="CF113" s="898">
        <v>9.9</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435</v>
      </c>
      <c r="DH113" s="800"/>
      <c r="DI113" s="800"/>
      <c r="DJ113" s="800"/>
      <c r="DK113" s="801"/>
      <c r="DL113" s="802" t="s">
        <v>435</v>
      </c>
      <c r="DM113" s="800"/>
      <c r="DN113" s="800"/>
      <c r="DO113" s="800"/>
      <c r="DP113" s="801"/>
      <c r="DQ113" s="802" t="s">
        <v>237</v>
      </c>
      <c r="DR113" s="800"/>
      <c r="DS113" s="800"/>
      <c r="DT113" s="800"/>
      <c r="DU113" s="801"/>
      <c r="DV113" s="847" t="s">
        <v>435</v>
      </c>
      <c r="DW113" s="848"/>
      <c r="DX113" s="848"/>
      <c r="DY113" s="848"/>
      <c r="DZ113" s="849"/>
    </row>
    <row r="114" spans="1:130" s="226" customFormat="1" ht="26.25" customHeight="1">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23564</v>
      </c>
      <c r="AB114" s="800"/>
      <c r="AC114" s="800"/>
      <c r="AD114" s="800"/>
      <c r="AE114" s="801"/>
      <c r="AF114" s="802">
        <v>23375</v>
      </c>
      <c r="AG114" s="800"/>
      <c r="AH114" s="800"/>
      <c r="AI114" s="800"/>
      <c r="AJ114" s="801"/>
      <c r="AK114" s="802">
        <v>23547</v>
      </c>
      <c r="AL114" s="800"/>
      <c r="AM114" s="800"/>
      <c r="AN114" s="800"/>
      <c r="AO114" s="801"/>
      <c r="AP114" s="847">
        <v>1.4</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591398</v>
      </c>
      <c r="BR114" s="837"/>
      <c r="BS114" s="837"/>
      <c r="BT114" s="837"/>
      <c r="BU114" s="837"/>
      <c r="BV114" s="837">
        <v>600265</v>
      </c>
      <c r="BW114" s="837"/>
      <c r="BX114" s="837"/>
      <c r="BY114" s="837"/>
      <c r="BZ114" s="837"/>
      <c r="CA114" s="837">
        <v>578625</v>
      </c>
      <c r="CB114" s="837"/>
      <c r="CC114" s="837"/>
      <c r="CD114" s="837"/>
      <c r="CE114" s="837"/>
      <c r="CF114" s="898">
        <v>33.4</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380</v>
      </c>
      <c r="DH114" s="800"/>
      <c r="DI114" s="800"/>
      <c r="DJ114" s="800"/>
      <c r="DK114" s="801"/>
      <c r="DL114" s="802" t="s">
        <v>380</v>
      </c>
      <c r="DM114" s="800"/>
      <c r="DN114" s="800"/>
      <c r="DO114" s="800"/>
      <c r="DP114" s="801"/>
      <c r="DQ114" s="802" t="s">
        <v>237</v>
      </c>
      <c r="DR114" s="800"/>
      <c r="DS114" s="800"/>
      <c r="DT114" s="800"/>
      <c r="DU114" s="801"/>
      <c r="DV114" s="847" t="s">
        <v>237</v>
      </c>
      <c r="DW114" s="848"/>
      <c r="DX114" s="848"/>
      <c r="DY114" s="848"/>
      <c r="DZ114" s="849"/>
    </row>
    <row r="115" spans="1:130" s="226" customFormat="1" ht="26.25" customHeight="1">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237</v>
      </c>
      <c r="AB115" s="946"/>
      <c r="AC115" s="946"/>
      <c r="AD115" s="946"/>
      <c r="AE115" s="947"/>
      <c r="AF115" s="948" t="s">
        <v>237</v>
      </c>
      <c r="AG115" s="946"/>
      <c r="AH115" s="946"/>
      <c r="AI115" s="946"/>
      <c r="AJ115" s="947"/>
      <c r="AK115" s="948" t="s">
        <v>380</v>
      </c>
      <c r="AL115" s="946"/>
      <c r="AM115" s="946"/>
      <c r="AN115" s="946"/>
      <c r="AO115" s="947"/>
      <c r="AP115" s="949" t="s">
        <v>237</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t="s">
        <v>237</v>
      </c>
      <c r="BR115" s="837"/>
      <c r="BS115" s="837"/>
      <c r="BT115" s="837"/>
      <c r="BU115" s="837"/>
      <c r="BV115" s="837" t="s">
        <v>237</v>
      </c>
      <c r="BW115" s="837"/>
      <c r="BX115" s="837"/>
      <c r="BY115" s="837"/>
      <c r="BZ115" s="837"/>
      <c r="CA115" s="837" t="s">
        <v>380</v>
      </c>
      <c r="CB115" s="837"/>
      <c r="CC115" s="837"/>
      <c r="CD115" s="837"/>
      <c r="CE115" s="837"/>
      <c r="CF115" s="898" t="s">
        <v>237</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435</v>
      </c>
      <c r="DH115" s="800"/>
      <c r="DI115" s="800"/>
      <c r="DJ115" s="800"/>
      <c r="DK115" s="801"/>
      <c r="DL115" s="802" t="s">
        <v>435</v>
      </c>
      <c r="DM115" s="800"/>
      <c r="DN115" s="800"/>
      <c r="DO115" s="800"/>
      <c r="DP115" s="801"/>
      <c r="DQ115" s="802" t="s">
        <v>237</v>
      </c>
      <c r="DR115" s="800"/>
      <c r="DS115" s="800"/>
      <c r="DT115" s="800"/>
      <c r="DU115" s="801"/>
      <c r="DV115" s="847" t="s">
        <v>237</v>
      </c>
      <c r="DW115" s="848"/>
      <c r="DX115" s="848"/>
      <c r="DY115" s="848"/>
      <c r="DZ115" s="849"/>
    </row>
    <row r="116" spans="1:130" s="226" customFormat="1" ht="26.25" customHeight="1">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380</v>
      </c>
      <c r="AB116" s="800"/>
      <c r="AC116" s="800"/>
      <c r="AD116" s="800"/>
      <c r="AE116" s="801"/>
      <c r="AF116" s="802" t="s">
        <v>435</v>
      </c>
      <c r="AG116" s="800"/>
      <c r="AH116" s="800"/>
      <c r="AI116" s="800"/>
      <c r="AJ116" s="801"/>
      <c r="AK116" s="802" t="s">
        <v>237</v>
      </c>
      <c r="AL116" s="800"/>
      <c r="AM116" s="800"/>
      <c r="AN116" s="800"/>
      <c r="AO116" s="801"/>
      <c r="AP116" s="847" t="s">
        <v>237</v>
      </c>
      <c r="AQ116" s="848"/>
      <c r="AR116" s="848"/>
      <c r="AS116" s="848"/>
      <c r="AT116" s="849"/>
      <c r="AU116" s="959"/>
      <c r="AV116" s="960"/>
      <c r="AW116" s="960"/>
      <c r="AX116" s="960"/>
      <c r="AY116" s="960"/>
      <c r="AZ116" s="886" t="s">
        <v>446</v>
      </c>
      <c r="BA116" s="887"/>
      <c r="BB116" s="887"/>
      <c r="BC116" s="887"/>
      <c r="BD116" s="887"/>
      <c r="BE116" s="887"/>
      <c r="BF116" s="887"/>
      <c r="BG116" s="887"/>
      <c r="BH116" s="887"/>
      <c r="BI116" s="887"/>
      <c r="BJ116" s="887"/>
      <c r="BK116" s="887"/>
      <c r="BL116" s="887"/>
      <c r="BM116" s="887"/>
      <c r="BN116" s="887"/>
      <c r="BO116" s="887"/>
      <c r="BP116" s="888"/>
      <c r="BQ116" s="836" t="s">
        <v>237</v>
      </c>
      <c r="BR116" s="837"/>
      <c r="BS116" s="837"/>
      <c r="BT116" s="837"/>
      <c r="BU116" s="837"/>
      <c r="BV116" s="837" t="s">
        <v>435</v>
      </c>
      <c r="BW116" s="837"/>
      <c r="BX116" s="837"/>
      <c r="BY116" s="837"/>
      <c r="BZ116" s="837"/>
      <c r="CA116" s="837" t="s">
        <v>380</v>
      </c>
      <c r="CB116" s="837"/>
      <c r="CC116" s="837"/>
      <c r="CD116" s="837"/>
      <c r="CE116" s="837"/>
      <c r="CF116" s="898" t="s">
        <v>237</v>
      </c>
      <c r="CG116" s="899"/>
      <c r="CH116" s="899"/>
      <c r="CI116" s="899"/>
      <c r="CJ116" s="899"/>
      <c r="CK116" s="954"/>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380</v>
      </c>
      <c r="DH116" s="800"/>
      <c r="DI116" s="800"/>
      <c r="DJ116" s="800"/>
      <c r="DK116" s="801"/>
      <c r="DL116" s="802" t="s">
        <v>237</v>
      </c>
      <c r="DM116" s="800"/>
      <c r="DN116" s="800"/>
      <c r="DO116" s="800"/>
      <c r="DP116" s="801"/>
      <c r="DQ116" s="802" t="s">
        <v>237</v>
      </c>
      <c r="DR116" s="800"/>
      <c r="DS116" s="800"/>
      <c r="DT116" s="800"/>
      <c r="DU116" s="801"/>
      <c r="DV116" s="847" t="s">
        <v>237</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448</v>
      </c>
      <c r="Z117" s="926"/>
      <c r="AA117" s="931">
        <v>490931</v>
      </c>
      <c r="AB117" s="932"/>
      <c r="AC117" s="932"/>
      <c r="AD117" s="932"/>
      <c r="AE117" s="933"/>
      <c r="AF117" s="934">
        <v>502388</v>
      </c>
      <c r="AG117" s="932"/>
      <c r="AH117" s="932"/>
      <c r="AI117" s="932"/>
      <c r="AJ117" s="933"/>
      <c r="AK117" s="934">
        <v>466586</v>
      </c>
      <c r="AL117" s="932"/>
      <c r="AM117" s="932"/>
      <c r="AN117" s="932"/>
      <c r="AO117" s="933"/>
      <c r="AP117" s="935"/>
      <c r="AQ117" s="936"/>
      <c r="AR117" s="936"/>
      <c r="AS117" s="936"/>
      <c r="AT117" s="937"/>
      <c r="AU117" s="959"/>
      <c r="AV117" s="960"/>
      <c r="AW117" s="960"/>
      <c r="AX117" s="960"/>
      <c r="AY117" s="960"/>
      <c r="AZ117" s="886" t="s">
        <v>449</v>
      </c>
      <c r="BA117" s="887"/>
      <c r="BB117" s="887"/>
      <c r="BC117" s="887"/>
      <c r="BD117" s="887"/>
      <c r="BE117" s="887"/>
      <c r="BF117" s="887"/>
      <c r="BG117" s="887"/>
      <c r="BH117" s="887"/>
      <c r="BI117" s="887"/>
      <c r="BJ117" s="887"/>
      <c r="BK117" s="887"/>
      <c r="BL117" s="887"/>
      <c r="BM117" s="887"/>
      <c r="BN117" s="887"/>
      <c r="BO117" s="887"/>
      <c r="BP117" s="888"/>
      <c r="BQ117" s="836" t="s">
        <v>380</v>
      </c>
      <c r="BR117" s="837"/>
      <c r="BS117" s="837"/>
      <c r="BT117" s="837"/>
      <c r="BU117" s="837"/>
      <c r="BV117" s="837" t="s">
        <v>380</v>
      </c>
      <c r="BW117" s="837"/>
      <c r="BX117" s="837"/>
      <c r="BY117" s="837"/>
      <c r="BZ117" s="837"/>
      <c r="CA117" s="837" t="s">
        <v>237</v>
      </c>
      <c r="CB117" s="837"/>
      <c r="CC117" s="837"/>
      <c r="CD117" s="837"/>
      <c r="CE117" s="837"/>
      <c r="CF117" s="898" t="s">
        <v>380</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237</v>
      </c>
      <c r="DH117" s="800"/>
      <c r="DI117" s="800"/>
      <c r="DJ117" s="800"/>
      <c r="DK117" s="801"/>
      <c r="DL117" s="802" t="s">
        <v>435</v>
      </c>
      <c r="DM117" s="800"/>
      <c r="DN117" s="800"/>
      <c r="DO117" s="800"/>
      <c r="DP117" s="801"/>
      <c r="DQ117" s="802" t="s">
        <v>380</v>
      </c>
      <c r="DR117" s="800"/>
      <c r="DS117" s="800"/>
      <c r="DT117" s="800"/>
      <c r="DU117" s="801"/>
      <c r="DV117" s="847" t="s">
        <v>380</v>
      </c>
      <c r="DW117" s="848"/>
      <c r="DX117" s="848"/>
      <c r="DY117" s="848"/>
      <c r="DZ117" s="849"/>
    </row>
    <row r="118" spans="1:130" s="226" customFormat="1" ht="26.25" customHeight="1">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298</v>
      </c>
      <c r="AG118" s="925"/>
      <c r="AH118" s="925"/>
      <c r="AI118" s="925"/>
      <c r="AJ118" s="926"/>
      <c r="AK118" s="927" t="s">
        <v>297</v>
      </c>
      <c r="AL118" s="925"/>
      <c r="AM118" s="925"/>
      <c r="AN118" s="925"/>
      <c r="AO118" s="926"/>
      <c r="AP118" s="928" t="s">
        <v>422</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380</v>
      </c>
      <c r="BW118" s="868"/>
      <c r="BX118" s="868"/>
      <c r="BY118" s="868"/>
      <c r="BZ118" s="868"/>
      <c r="CA118" s="868" t="s">
        <v>435</v>
      </c>
      <c r="CB118" s="868"/>
      <c r="CC118" s="868"/>
      <c r="CD118" s="868"/>
      <c r="CE118" s="868"/>
      <c r="CF118" s="898" t="s">
        <v>435</v>
      </c>
      <c r="CG118" s="899"/>
      <c r="CH118" s="899"/>
      <c r="CI118" s="899"/>
      <c r="CJ118" s="899"/>
      <c r="CK118" s="954"/>
      <c r="CL118" s="841"/>
      <c r="CM118" s="844" t="s">
        <v>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380</v>
      </c>
      <c r="DH118" s="800"/>
      <c r="DI118" s="800"/>
      <c r="DJ118" s="800"/>
      <c r="DK118" s="801"/>
      <c r="DL118" s="802" t="s">
        <v>435</v>
      </c>
      <c r="DM118" s="800"/>
      <c r="DN118" s="800"/>
      <c r="DO118" s="800"/>
      <c r="DP118" s="801"/>
      <c r="DQ118" s="802" t="s">
        <v>435</v>
      </c>
      <c r="DR118" s="800"/>
      <c r="DS118" s="800"/>
      <c r="DT118" s="800"/>
      <c r="DU118" s="801"/>
      <c r="DV118" s="847" t="s">
        <v>380</v>
      </c>
      <c r="DW118" s="848"/>
      <c r="DX118" s="848"/>
      <c r="DY118" s="848"/>
      <c r="DZ118" s="849"/>
    </row>
    <row r="119" spans="1:130" s="226" customFormat="1" ht="26.25" customHeight="1">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380</v>
      </c>
      <c r="AB119" s="918"/>
      <c r="AC119" s="918"/>
      <c r="AD119" s="918"/>
      <c r="AE119" s="919"/>
      <c r="AF119" s="920" t="s">
        <v>435</v>
      </c>
      <c r="AG119" s="918"/>
      <c r="AH119" s="918"/>
      <c r="AI119" s="918"/>
      <c r="AJ119" s="919"/>
      <c r="AK119" s="920" t="s">
        <v>435</v>
      </c>
      <c r="AL119" s="918"/>
      <c r="AM119" s="918"/>
      <c r="AN119" s="918"/>
      <c r="AO119" s="919"/>
      <c r="AP119" s="921" t="s">
        <v>435</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453</v>
      </c>
      <c r="BP119" s="901"/>
      <c r="BQ119" s="905">
        <v>4929435</v>
      </c>
      <c r="BR119" s="868"/>
      <c r="BS119" s="868"/>
      <c r="BT119" s="868"/>
      <c r="BU119" s="868"/>
      <c r="BV119" s="868">
        <v>4816835</v>
      </c>
      <c r="BW119" s="868"/>
      <c r="BX119" s="868"/>
      <c r="BY119" s="868"/>
      <c r="BZ119" s="868"/>
      <c r="CA119" s="868">
        <v>4952927</v>
      </c>
      <c r="CB119" s="868"/>
      <c r="CC119" s="868"/>
      <c r="CD119" s="868"/>
      <c r="CE119" s="868"/>
      <c r="CF119" s="766"/>
      <c r="CG119" s="767"/>
      <c r="CH119" s="767"/>
      <c r="CI119" s="767"/>
      <c r="CJ119" s="857"/>
      <c r="CK119" s="955"/>
      <c r="CL119" s="843"/>
      <c r="CM119" s="861" t="s">
        <v>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380</v>
      </c>
      <c r="DH119" s="783"/>
      <c r="DI119" s="783"/>
      <c r="DJ119" s="783"/>
      <c r="DK119" s="784"/>
      <c r="DL119" s="785" t="s">
        <v>435</v>
      </c>
      <c r="DM119" s="783"/>
      <c r="DN119" s="783"/>
      <c r="DO119" s="783"/>
      <c r="DP119" s="784"/>
      <c r="DQ119" s="785" t="s">
        <v>435</v>
      </c>
      <c r="DR119" s="783"/>
      <c r="DS119" s="783"/>
      <c r="DT119" s="783"/>
      <c r="DU119" s="784"/>
      <c r="DV119" s="871" t="s">
        <v>435</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435</v>
      </c>
      <c r="AB120" s="800"/>
      <c r="AC120" s="800"/>
      <c r="AD120" s="800"/>
      <c r="AE120" s="801"/>
      <c r="AF120" s="802" t="s">
        <v>380</v>
      </c>
      <c r="AG120" s="800"/>
      <c r="AH120" s="800"/>
      <c r="AI120" s="800"/>
      <c r="AJ120" s="801"/>
      <c r="AK120" s="802" t="s">
        <v>435</v>
      </c>
      <c r="AL120" s="800"/>
      <c r="AM120" s="800"/>
      <c r="AN120" s="800"/>
      <c r="AO120" s="801"/>
      <c r="AP120" s="847" t="s">
        <v>435</v>
      </c>
      <c r="AQ120" s="848"/>
      <c r="AR120" s="848"/>
      <c r="AS120" s="848"/>
      <c r="AT120" s="849"/>
      <c r="AU120" s="906" t="s">
        <v>455</v>
      </c>
      <c r="AV120" s="907"/>
      <c r="AW120" s="907"/>
      <c r="AX120" s="907"/>
      <c r="AY120" s="908"/>
      <c r="AZ120" s="883" t="s">
        <v>456</v>
      </c>
      <c r="BA120" s="828"/>
      <c r="BB120" s="828"/>
      <c r="BC120" s="828"/>
      <c r="BD120" s="828"/>
      <c r="BE120" s="828"/>
      <c r="BF120" s="828"/>
      <c r="BG120" s="828"/>
      <c r="BH120" s="828"/>
      <c r="BI120" s="828"/>
      <c r="BJ120" s="828"/>
      <c r="BK120" s="828"/>
      <c r="BL120" s="828"/>
      <c r="BM120" s="828"/>
      <c r="BN120" s="828"/>
      <c r="BO120" s="828"/>
      <c r="BP120" s="829"/>
      <c r="BQ120" s="884">
        <v>2126196</v>
      </c>
      <c r="BR120" s="865"/>
      <c r="BS120" s="865"/>
      <c r="BT120" s="865"/>
      <c r="BU120" s="865"/>
      <c r="BV120" s="865">
        <v>2089189</v>
      </c>
      <c r="BW120" s="865"/>
      <c r="BX120" s="865"/>
      <c r="BY120" s="865"/>
      <c r="BZ120" s="865"/>
      <c r="CA120" s="865">
        <v>2024210</v>
      </c>
      <c r="CB120" s="865"/>
      <c r="CC120" s="865"/>
      <c r="CD120" s="865"/>
      <c r="CE120" s="865"/>
      <c r="CF120" s="889">
        <v>116.7</v>
      </c>
      <c r="CG120" s="890"/>
      <c r="CH120" s="890"/>
      <c r="CI120" s="890"/>
      <c r="CJ120" s="890"/>
      <c r="CK120" s="891" t="s">
        <v>457</v>
      </c>
      <c r="CL120" s="875"/>
      <c r="CM120" s="875"/>
      <c r="CN120" s="875"/>
      <c r="CO120" s="876"/>
      <c r="CP120" s="895" t="s">
        <v>458</v>
      </c>
      <c r="CQ120" s="896"/>
      <c r="CR120" s="896"/>
      <c r="CS120" s="896"/>
      <c r="CT120" s="896"/>
      <c r="CU120" s="896"/>
      <c r="CV120" s="896"/>
      <c r="CW120" s="896"/>
      <c r="CX120" s="896"/>
      <c r="CY120" s="896"/>
      <c r="CZ120" s="896"/>
      <c r="DA120" s="896"/>
      <c r="DB120" s="896"/>
      <c r="DC120" s="896"/>
      <c r="DD120" s="896"/>
      <c r="DE120" s="896"/>
      <c r="DF120" s="897"/>
      <c r="DG120" s="884">
        <v>339358</v>
      </c>
      <c r="DH120" s="865"/>
      <c r="DI120" s="865"/>
      <c r="DJ120" s="865"/>
      <c r="DK120" s="865"/>
      <c r="DL120" s="865">
        <v>383041</v>
      </c>
      <c r="DM120" s="865"/>
      <c r="DN120" s="865"/>
      <c r="DO120" s="865"/>
      <c r="DP120" s="865"/>
      <c r="DQ120" s="865">
        <v>456024</v>
      </c>
      <c r="DR120" s="865"/>
      <c r="DS120" s="865"/>
      <c r="DT120" s="865"/>
      <c r="DU120" s="865"/>
      <c r="DV120" s="866">
        <v>26.3</v>
      </c>
      <c r="DW120" s="866"/>
      <c r="DX120" s="866"/>
      <c r="DY120" s="866"/>
      <c r="DZ120" s="867"/>
    </row>
    <row r="121" spans="1:130" s="226" customFormat="1" ht="26.25" customHeight="1">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380</v>
      </c>
      <c r="AG121" s="800"/>
      <c r="AH121" s="800"/>
      <c r="AI121" s="800"/>
      <c r="AJ121" s="801"/>
      <c r="AK121" s="802" t="s">
        <v>435</v>
      </c>
      <c r="AL121" s="800"/>
      <c r="AM121" s="800"/>
      <c r="AN121" s="800"/>
      <c r="AO121" s="801"/>
      <c r="AP121" s="847" t="s">
        <v>435</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473417</v>
      </c>
      <c r="BR121" s="837"/>
      <c r="BS121" s="837"/>
      <c r="BT121" s="837"/>
      <c r="BU121" s="837"/>
      <c r="BV121" s="837">
        <v>420129</v>
      </c>
      <c r="BW121" s="837"/>
      <c r="BX121" s="837"/>
      <c r="BY121" s="837"/>
      <c r="BZ121" s="837"/>
      <c r="CA121" s="837">
        <v>373607</v>
      </c>
      <c r="CB121" s="837"/>
      <c r="CC121" s="837"/>
      <c r="CD121" s="837"/>
      <c r="CE121" s="837"/>
      <c r="CF121" s="898">
        <v>21.5</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v>135707</v>
      </c>
      <c r="DH121" s="837"/>
      <c r="DI121" s="837"/>
      <c r="DJ121" s="837"/>
      <c r="DK121" s="837"/>
      <c r="DL121" s="837">
        <v>125215</v>
      </c>
      <c r="DM121" s="837"/>
      <c r="DN121" s="837"/>
      <c r="DO121" s="837"/>
      <c r="DP121" s="837"/>
      <c r="DQ121" s="837">
        <v>115036</v>
      </c>
      <c r="DR121" s="837"/>
      <c r="DS121" s="837"/>
      <c r="DT121" s="837"/>
      <c r="DU121" s="837"/>
      <c r="DV121" s="814">
        <v>6.6</v>
      </c>
      <c r="DW121" s="814"/>
      <c r="DX121" s="814"/>
      <c r="DY121" s="814"/>
      <c r="DZ121" s="815"/>
    </row>
    <row r="122" spans="1:130" s="226" customFormat="1" ht="26.25" customHeight="1">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435</v>
      </c>
      <c r="AB122" s="800"/>
      <c r="AC122" s="800"/>
      <c r="AD122" s="800"/>
      <c r="AE122" s="801"/>
      <c r="AF122" s="802" t="s">
        <v>435</v>
      </c>
      <c r="AG122" s="800"/>
      <c r="AH122" s="800"/>
      <c r="AI122" s="800"/>
      <c r="AJ122" s="801"/>
      <c r="AK122" s="802" t="s">
        <v>435</v>
      </c>
      <c r="AL122" s="800"/>
      <c r="AM122" s="800"/>
      <c r="AN122" s="800"/>
      <c r="AO122" s="801"/>
      <c r="AP122" s="847" t="s">
        <v>435</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3222550</v>
      </c>
      <c r="BR122" s="868"/>
      <c r="BS122" s="868"/>
      <c r="BT122" s="868"/>
      <c r="BU122" s="868"/>
      <c r="BV122" s="868">
        <v>3132856</v>
      </c>
      <c r="BW122" s="868"/>
      <c r="BX122" s="868"/>
      <c r="BY122" s="868"/>
      <c r="BZ122" s="868"/>
      <c r="CA122" s="868">
        <v>3300918</v>
      </c>
      <c r="CB122" s="868"/>
      <c r="CC122" s="868"/>
      <c r="CD122" s="868"/>
      <c r="CE122" s="868"/>
      <c r="CF122" s="869">
        <v>190.3</v>
      </c>
      <c r="CG122" s="870"/>
      <c r="CH122" s="870"/>
      <c r="CI122" s="870"/>
      <c r="CJ122" s="870"/>
      <c r="CK122" s="892"/>
      <c r="CL122" s="878"/>
      <c r="CM122" s="878"/>
      <c r="CN122" s="878"/>
      <c r="CO122" s="879"/>
      <c r="CP122" s="858" t="s">
        <v>395</v>
      </c>
      <c r="CQ122" s="859"/>
      <c r="CR122" s="859"/>
      <c r="CS122" s="859"/>
      <c r="CT122" s="859"/>
      <c r="CU122" s="859"/>
      <c r="CV122" s="859"/>
      <c r="CW122" s="859"/>
      <c r="CX122" s="859"/>
      <c r="CY122" s="859"/>
      <c r="CZ122" s="859"/>
      <c r="DA122" s="859"/>
      <c r="DB122" s="859"/>
      <c r="DC122" s="859"/>
      <c r="DD122" s="859"/>
      <c r="DE122" s="859"/>
      <c r="DF122" s="860"/>
      <c r="DG122" s="836">
        <v>36104</v>
      </c>
      <c r="DH122" s="837"/>
      <c r="DI122" s="837"/>
      <c r="DJ122" s="837"/>
      <c r="DK122" s="837"/>
      <c r="DL122" s="837">
        <v>59540</v>
      </c>
      <c r="DM122" s="837"/>
      <c r="DN122" s="837"/>
      <c r="DO122" s="837"/>
      <c r="DP122" s="837"/>
      <c r="DQ122" s="837">
        <v>60608</v>
      </c>
      <c r="DR122" s="837"/>
      <c r="DS122" s="837"/>
      <c r="DT122" s="837"/>
      <c r="DU122" s="837"/>
      <c r="DV122" s="814">
        <v>3.5</v>
      </c>
      <c r="DW122" s="814"/>
      <c r="DX122" s="814"/>
      <c r="DY122" s="814"/>
      <c r="DZ122" s="815"/>
    </row>
    <row r="123" spans="1:130" s="226" customFormat="1" ht="26.25" customHeight="1">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380</v>
      </c>
      <c r="AB123" s="800"/>
      <c r="AC123" s="800"/>
      <c r="AD123" s="800"/>
      <c r="AE123" s="801"/>
      <c r="AF123" s="802" t="s">
        <v>380</v>
      </c>
      <c r="AG123" s="800"/>
      <c r="AH123" s="800"/>
      <c r="AI123" s="800"/>
      <c r="AJ123" s="801"/>
      <c r="AK123" s="802" t="s">
        <v>380</v>
      </c>
      <c r="AL123" s="800"/>
      <c r="AM123" s="800"/>
      <c r="AN123" s="800"/>
      <c r="AO123" s="801"/>
      <c r="AP123" s="847" t="s">
        <v>380</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463</v>
      </c>
      <c r="BP123" s="901"/>
      <c r="BQ123" s="855">
        <v>5822163</v>
      </c>
      <c r="BR123" s="856"/>
      <c r="BS123" s="856"/>
      <c r="BT123" s="856"/>
      <c r="BU123" s="856"/>
      <c r="BV123" s="856">
        <v>5642174</v>
      </c>
      <c r="BW123" s="856"/>
      <c r="BX123" s="856"/>
      <c r="BY123" s="856"/>
      <c r="BZ123" s="856"/>
      <c r="CA123" s="856">
        <v>5698735</v>
      </c>
      <c r="CB123" s="856"/>
      <c r="CC123" s="856"/>
      <c r="CD123" s="856"/>
      <c r="CE123" s="856"/>
      <c r="CF123" s="766"/>
      <c r="CG123" s="767"/>
      <c r="CH123" s="767"/>
      <c r="CI123" s="767"/>
      <c r="CJ123" s="857"/>
      <c r="CK123" s="892"/>
      <c r="CL123" s="878"/>
      <c r="CM123" s="878"/>
      <c r="CN123" s="878"/>
      <c r="CO123" s="879"/>
      <c r="CP123" s="858" t="s">
        <v>464</v>
      </c>
      <c r="CQ123" s="859"/>
      <c r="CR123" s="859"/>
      <c r="CS123" s="859"/>
      <c r="CT123" s="859"/>
      <c r="CU123" s="859"/>
      <c r="CV123" s="859"/>
      <c r="CW123" s="859"/>
      <c r="CX123" s="859"/>
      <c r="CY123" s="859"/>
      <c r="CZ123" s="859"/>
      <c r="DA123" s="859"/>
      <c r="DB123" s="859"/>
      <c r="DC123" s="859"/>
      <c r="DD123" s="859"/>
      <c r="DE123" s="859"/>
      <c r="DF123" s="860"/>
      <c r="DG123" s="799">
        <v>35514</v>
      </c>
      <c r="DH123" s="800"/>
      <c r="DI123" s="800"/>
      <c r="DJ123" s="800"/>
      <c r="DK123" s="801"/>
      <c r="DL123" s="802">
        <v>51334</v>
      </c>
      <c r="DM123" s="800"/>
      <c r="DN123" s="800"/>
      <c r="DO123" s="800"/>
      <c r="DP123" s="801"/>
      <c r="DQ123" s="802">
        <v>56598</v>
      </c>
      <c r="DR123" s="800"/>
      <c r="DS123" s="800"/>
      <c r="DT123" s="800"/>
      <c r="DU123" s="801"/>
      <c r="DV123" s="847">
        <v>3.3</v>
      </c>
      <c r="DW123" s="848"/>
      <c r="DX123" s="848"/>
      <c r="DY123" s="848"/>
      <c r="DZ123" s="849"/>
    </row>
    <row r="124" spans="1:130" s="226" customFormat="1" ht="26.25" customHeight="1" thickBot="1">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237</v>
      </c>
      <c r="AB124" s="800"/>
      <c r="AC124" s="800"/>
      <c r="AD124" s="800"/>
      <c r="AE124" s="801"/>
      <c r="AF124" s="802" t="s">
        <v>237</v>
      </c>
      <c r="AG124" s="800"/>
      <c r="AH124" s="800"/>
      <c r="AI124" s="800"/>
      <c r="AJ124" s="801"/>
      <c r="AK124" s="802" t="s">
        <v>380</v>
      </c>
      <c r="AL124" s="800"/>
      <c r="AM124" s="800"/>
      <c r="AN124" s="800"/>
      <c r="AO124" s="801"/>
      <c r="AP124" s="847" t="s">
        <v>237</v>
      </c>
      <c r="AQ124" s="848"/>
      <c r="AR124" s="848"/>
      <c r="AS124" s="848"/>
      <c r="AT124" s="849"/>
      <c r="AU124" s="850" t="s">
        <v>465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237</v>
      </c>
      <c r="BR124" s="854"/>
      <c r="BS124" s="854"/>
      <c r="BT124" s="854"/>
      <c r="BU124" s="854"/>
      <c r="BV124" s="854" t="s">
        <v>237</v>
      </c>
      <c r="BW124" s="854"/>
      <c r="BX124" s="854"/>
      <c r="BY124" s="854"/>
      <c r="BZ124" s="854"/>
      <c r="CA124" s="854" t="s">
        <v>380</v>
      </c>
      <c r="CB124" s="854"/>
      <c r="CC124" s="854"/>
      <c r="CD124" s="854"/>
      <c r="CE124" s="854"/>
      <c r="CF124" s="744"/>
      <c r="CG124" s="745"/>
      <c r="CH124" s="745"/>
      <c r="CI124" s="745"/>
      <c r="CJ124" s="885"/>
      <c r="CK124" s="893"/>
      <c r="CL124" s="893"/>
      <c r="CM124" s="893"/>
      <c r="CN124" s="893"/>
      <c r="CO124" s="894"/>
      <c r="CP124" s="858" t="s">
        <v>466</v>
      </c>
      <c r="CQ124" s="859"/>
      <c r="CR124" s="859"/>
      <c r="CS124" s="859"/>
      <c r="CT124" s="859"/>
      <c r="CU124" s="859"/>
      <c r="CV124" s="859"/>
      <c r="CW124" s="859"/>
      <c r="CX124" s="859"/>
      <c r="CY124" s="859"/>
      <c r="CZ124" s="859"/>
      <c r="DA124" s="859"/>
      <c r="DB124" s="859"/>
      <c r="DC124" s="859"/>
      <c r="DD124" s="859"/>
      <c r="DE124" s="859"/>
      <c r="DF124" s="860"/>
      <c r="DG124" s="782">
        <v>83656</v>
      </c>
      <c r="DH124" s="783"/>
      <c r="DI124" s="783"/>
      <c r="DJ124" s="783"/>
      <c r="DK124" s="784"/>
      <c r="DL124" s="785">
        <v>80428</v>
      </c>
      <c r="DM124" s="783"/>
      <c r="DN124" s="783"/>
      <c r="DO124" s="783"/>
      <c r="DP124" s="784"/>
      <c r="DQ124" s="785">
        <v>81565</v>
      </c>
      <c r="DR124" s="783"/>
      <c r="DS124" s="783"/>
      <c r="DT124" s="783"/>
      <c r="DU124" s="784"/>
      <c r="DV124" s="871">
        <v>4.7</v>
      </c>
      <c r="DW124" s="872"/>
      <c r="DX124" s="872"/>
      <c r="DY124" s="872"/>
      <c r="DZ124" s="873"/>
    </row>
    <row r="125" spans="1:130" s="226" customFormat="1" ht="26.25" customHeight="1">
      <c r="A125" s="840"/>
      <c r="B125" s="841"/>
      <c r="C125" s="844" t="s">
        <v>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380</v>
      </c>
      <c r="AB125" s="800"/>
      <c r="AC125" s="800"/>
      <c r="AD125" s="800"/>
      <c r="AE125" s="801"/>
      <c r="AF125" s="802" t="s">
        <v>380</v>
      </c>
      <c r="AG125" s="800"/>
      <c r="AH125" s="800"/>
      <c r="AI125" s="800"/>
      <c r="AJ125" s="801"/>
      <c r="AK125" s="802" t="s">
        <v>380</v>
      </c>
      <c r="AL125" s="800"/>
      <c r="AM125" s="800"/>
      <c r="AN125" s="800"/>
      <c r="AO125" s="801"/>
      <c r="AP125" s="847" t="s">
        <v>380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467</v>
      </c>
      <c r="CL125" s="875"/>
      <c r="CM125" s="875"/>
      <c r="CN125" s="875"/>
      <c r="CO125" s="876"/>
      <c r="CP125" s="883" t="s">
        <v>468</v>
      </c>
      <c r="CQ125" s="828"/>
      <c r="CR125" s="828"/>
      <c r="CS125" s="828"/>
      <c r="CT125" s="828"/>
      <c r="CU125" s="828"/>
      <c r="CV125" s="828"/>
      <c r="CW125" s="828"/>
      <c r="CX125" s="828"/>
      <c r="CY125" s="828"/>
      <c r="CZ125" s="828"/>
      <c r="DA125" s="828"/>
      <c r="DB125" s="828"/>
      <c r="DC125" s="828"/>
      <c r="DD125" s="828"/>
      <c r="DE125" s="828"/>
      <c r="DF125" s="829"/>
      <c r="DG125" s="884" t="s">
        <v>237</v>
      </c>
      <c r="DH125" s="865"/>
      <c r="DI125" s="865"/>
      <c r="DJ125" s="865"/>
      <c r="DK125" s="865"/>
      <c r="DL125" s="865" t="s">
        <v>380</v>
      </c>
      <c r="DM125" s="865"/>
      <c r="DN125" s="865"/>
      <c r="DO125" s="865"/>
      <c r="DP125" s="865"/>
      <c r="DQ125" s="865" t="s">
        <v>380</v>
      </c>
      <c r="DR125" s="865"/>
      <c r="DS125" s="865"/>
      <c r="DT125" s="865"/>
      <c r="DU125" s="865"/>
      <c r="DV125" s="866" t="s">
        <v>380</v>
      </c>
      <c r="DW125" s="866"/>
      <c r="DX125" s="866"/>
      <c r="DY125" s="866"/>
      <c r="DZ125" s="867"/>
    </row>
    <row r="126" spans="1:130" s="226" customFormat="1" ht="26.25" customHeight="1" thickBot="1">
      <c r="A126" s="840"/>
      <c r="B126" s="841"/>
      <c r="C126" s="844" t="s">
        <v>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380</v>
      </c>
      <c r="AB126" s="800"/>
      <c r="AC126" s="800"/>
      <c r="AD126" s="800"/>
      <c r="AE126" s="801"/>
      <c r="AF126" s="802" t="s">
        <v>237</v>
      </c>
      <c r="AG126" s="800"/>
      <c r="AH126" s="800"/>
      <c r="AI126" s="800"/>
      <c r="AJ126" s="801"/>
      <c r="AK126" s="802" t="s">
        <v>380</v>
      </c>
      <c r="AL126" s="800"/>
      <c r="AM126" s="800"/>
      <c r="AN126" s="800"/>
      <c r="AO126" s="801"/>
      <c r="AP126" s="847" t="s">
        <v>237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469</v>
      </c>
      <c r="CQ126" s="770"/>
      <c r="CR126" s="770"/>
      <c r="CS126" s="770"/>
      <c r="CT126" s="770"/>
      <c r="CU126" s="770"/>
      <c r="CV126" s="770"/>
      <c r="CW126" s="770"/>
      <c r="CX126" s="770"/>
      <c r="CY126" s="770"/>
      <c r="CZ126" s="770"/>
      <c r="DA126" s="770"/>
      <c r="DB126" s="770"/>
      <c r="DC126" s="770"/>
      <c r="DD126" s="770"/>
      <c r="DE126" s="770"/>
      <c r="DF126" s="771"/>
      <c r="DG126" s="836" t="s">
        <v>237</v>
      </c>
      <c r="DH126" s="837"/>
      <c r="DI126" s="837"/>
      <c r="DJ126" s="837"/>
      <c r="DK126" s="837"/>
      <c r="DL126" s="837" t="s">
        <v>237</v>
      </c>
      <c r="DM126" s="837"/>
      <c r="DN126" s="837"/>
      <c r="DO126" s="837"/>
      <c r="DP126" s="837"/>
      <c r="DQ126" s="837" t="s">
        <v>237</v>
      </c>
      <c r="DR126" s="837"/>
      <c r="DS126" s="837"/>
      <c r="DT126" s="837"/>
      <c r="DU126" s="837"/>
      <c r="DV126" s="814" t="s">
        <v>237</v>
      </c>
      <c r="DW126" s="814"/>
      <c r="DX126" s="814"/>
      <c r="DY126" s="814"/>
      <c r="DZ126" s="815"/>
    </row>
    <row r="127" spans="1:130" s="226" customFormat="1" ht="26.25" customHeight="1">
      <c r="A127" s="842"/>
      <c r="B127" s="843"/>
      <c r="C127" s="861" t="s">
        <v>470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380</v>
      </c>
      <c r="AB127" s="800"/>
      <c r="AC127" s="800"/>
      <c r="AD127" s="800"/>
      <c r="AE127" s="801"/>
      <c r="AF127" s="802" t="s">
        <v>380</v>
      </c>
      <c r="AG127" s="800"/>
      <c r="AH127" s="800"/>
      <c r="AI127" s="800"/>
      <c r="AJ127" s="801"/>
      <c r="AK127" s="802" t="s">
        <v>380</v>
      </c>
      <c r="AL127" s="800"/>
      <c r="AM127" s="800"/>
      <c r="AN127" s="800"/>
      <c r="AO127" s="801"/>
      <c r="AP127" s="847" t="s">
        <v>237</v>
      </c>
      <c r="AQ127" s="848"/>
      <c r="AR127" s="848"/>
      <c r="AS127" s="848"/>
      <c r="AT127" s="849"/>
      <c r="AU127" s="262"/>
      <c r="AV127" s="262"/>
      <c r="AW127" s="262"/>
      <c r="AX127" s="864" t="s">
        <v>471</v>
      </c>
      <c r="AY127" s="832"/>
      <c r="AZ127" s="832"/>
      <c r="BA127" s="832"/>
      <c r="BB127" s="832"/>
      <c r="BC127" s="832"/>
      <c r="BD127" s="832"/>
      <c r="BE127" s="833"/>
      <c r="BF127" s="831" t="s">
        <v>472</v>
      </c>
      <c r="BG127" s="832"/>
      <c r="BH127" s="832"/>
      <c r="BI127" s="832"/>
      <c r="BJ127" s="832"/>
      <c r="BK127" s="832"/>
      <c r="BL127" s="833"/>
      <c r="BM127" s="831" t="s">
        <v>473</v>
      </c>
      <c r="BN127" s="832"/>
      <c r="BO127" s="832"/>
      <c r="BP127" s="832"/>
      <c r="BQ127" s="832"/>
      <c r="BR127" s="832"/>
      <c r="BS127" s="833"/>
      <c r="BT127" s="831" t="s">
        <v>474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475</v>
      </c>
      <c r="CQ127" s="770"/>
      <c r="CR127" s="770"/>
      <c r="CS127" s="770"/>
      <c r="CT127" s="770"/>
      <c r="CU127" s="770"/>
      <c r="CV127" s="770"/>
      <c r="CW127" s="770"/>
      <c r="CX127" s="770"/>
      <c r="CY127" s="770"/>
      <c r="CZ127" s="770"/>
      <c r="DA127" s="770"/>
      <c r="DB127" s="770"/>
      <c r="DC127" s="770"/>
      <c r="DD127" s="770"/>
      <c r="DE127" s="770"/>
      <c r="DF127" s="771"/>
      <c r="DG127" s="836" t="s">
        <v>237</v>
      </c>
      <c r="DH127" s="837"/>
      <c r="DI127" s="837"/>
      <c r="DJ127" s="837"/>
      <c r="DK127" s="837"/>
      <c r="DL127" s="837" t="s">
        <v>237</v>
      </c>
      <c r="DM127" s="837"/>
      <c r="DN127" s="837"/>
      <c r="DO127" s="837"/>
      <c r="DP127" s="837"/>
      <c r="DQ127" s="837" t="s">
        <v>380</v>
      </c>
      <c r="DR127" s="837"/>
      <c r="DS127" s="837"/>
      <c r="DT127" s="837"/>
      <c r="DU127" s="837"/>
      <c r="DV127" s="814" t="s">
        <v>380</v>
      </c>
      <c r="DW127" s="814"/>
      <c r="DX127" s="814"/>
      <c r="DY127" s="814"/>
      <c r="DZ127" s="815"/>
    </row>
    <row r="128" spans="1:130" s="226" customFormat="1" ht="26.25" customHeight="1" thickBot="1">
      <c r="A128" s="816" t="s">
        <v>476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477</v>
      </c>
      <c r="X128" s="818"/>
      <c r="Y128" s="818"/>
      <c r="Z128" s="819"/>
      <c r="AA128" s="820">
        <v>36063</v>
      </c>
      <c r="AB128" s="821"/>
      <c r="AC128" s="821"/>
      <c r="AD128" s="821"/>
      <c r="AE128" s="822"/>
      <c r="AF128" s="823">
        <v>47879</v>
      </c>
      <c r="AG128" s="821"/>
      <c r="AH128" s="821"/>
      <c r="AI128" s="821"/>
      <c r="AJ128" s="822"/>
      <c r="AK128" s="823">
        <v>42307</v>
      </c>
      <c r="AL128" s="821"/>
      <c r="AM128" s="821"/>
      <c r="AN128" s="821"/>
      <c r="AO128" s="822"/>
      <c r="AP128" s="824"/>
      <c r="AQ128" s="825"/>
      <c r="AR128" s="825"/>
      <c r="AS128" s="825"/>
      <c r="AT128" s="826"/>
      <c r="AU128" s="262"/>
      <c r="AV128" s="262"/>
      <c r="AW128" s="262"/>
      <c r="AX128" s="827" t="s">
        <v>478</v>
      </c>
      <c r="AY128" s="828"/>
      <c r="AZ128" s="828"/>
      <c r="BA128" s="828"/>
      <c r="BB128" s="828"/>
      <c r="BC128" s="828"/>
      <c r="BD128" s="828"/>
      <c r="BE128" s="829"/>
      <c r="BF128" s="806" t="s">
        <v>380</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479</v>
      </c>
      <c r="CQ128" s="748"/>
      <c r="CR128" s="748"/>
      <c r="CS128" s="748"/>
      <c r="CT128" s="748"/>
      <c r="CU128" s="748"/>
      <c r="CV128" s="748"/>
      <c r="CW128" s="748"/>
      <c r="CX128" s="748"/>
      <c r="CY128" s="748"/>
      <c r="CZ128" s="748"/>
      <c r="DA128" s="748"/>
      <c r="DB128" s="748"/>
      <c r="DC128" s="748"/>
      <c r="DD128" s="748"/>
      <c r="DE128" s="748"/>
      <c r="DF128" s="749"/>
      <c r="DG128" s="810" t="s">
        <v>380</v>
      </c>
      <c r="DH128" s="811"/>
      <c r="DI128" s="811"/>
      <c r="DJ128" s="811"/>
      <c r="DK128" s="811"/>
      <c r="DL128" s="811" t="s">
        <v>380</v>
      </c>
      <c r="DM128" s="811"/>
      <c r="DN128" s="811"/>
      <c r="DO128" s="811"/>
      <c r="DP128" s="811"/>
      <c r="DQ128" s="811" t="s">
        <v>237</v>
      </c>
      <c r="DR128" s="811"/>
      <c r="DS128" s="811"/>
      <c r="DT128" s="811"/>
      <c r="DU128" s="811"/>
      <c r="DV128" s="812" t="s">
        <v>237</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480</v>
      </c>
      <c r="X129" s="797"/>
      <c r="Y129" s="797"/>
      <c r="Z129" s="798"/>
      <c r="AA129" s="799">
        <v>2132801</v>
      </c>
      <c r="AB129" s="800"/>
      <c r="AC129" s="800"/>
      <c r="AD129" s="800"/>
      <c r="AE129" s="801"/>
      <c r="AF129" s="802">
        <v>2095571</v>
      </c>
      <c r="AG129" s="800"/>
      <c r="AH129" s="800"/>
      <c r="AI129" s="800"/>
      <c r="AJ129" s="801"/>
      <c r="AK129" s="802">
        <v>2044258</v>
      </c>
      <c r="AL129" s="800"/>
      <c r="AM129" s="800"/>
      <c r="AN129" s="800"/>
      <c r="AO129" s="801"/>
      <c r="AP129" s="803"/>
      <c r="AQ129" s="804"/>
      <c r="AR129" s="804"/>
      <c r="AS129" s="804"/>
      <c r="AT129" s="805"/>
      <c r="AU129" s="264"/>
      <c r="AV129" s="264"/>
      <c r="AW129" s="264"/>
      <c r="AX129" s="769" t="s">
        <v>481</v>
      </c>
      <c r="AY129" s="770"/>
      <c r="AZ129" s="770"/>
      <c r="BA129" s="770"/>
      <c r="BB129" s="770"/>
      <c r="BC129" s="770"/>
      <c r="BD129" s="770"/>
      <c r="BE129" s="771"/>
      <c r="BF129" s="789" t="s">
        <v>380</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483</v>
      </c>
      <c r="X130" s="797"/>
      <c r="Y130" s="797"/>
      <c r="Z130" s="798"/>
      <c r="AA130" s="799">
        <v>322762</v>
      </c>
      <c r="AB130" s="800"/>
      <c r="AC130" s="800"/>
      <c r="AD130" s="800"/>
      <c r="AE130" s="801"/>
      <c r="AF130" s="802">
        <v>313314</v>
      </c>
      <c r="AG130" s="800"/>
      <c r="AH130" s="800"/>
      <c r="AI130" s="800"/>
      <c r="AJ130" s="801"/>
      <c r="AK130" s="802">
        <v>309345</v>
      </c>
      <c r="AL130" s="800"/>
      <c r="AM130" s="800"/>
      <c r="AN130" s="800"/>
      <c r="AO130" s="801"/>
      <c r="AP130" s="803"/>
      <c r="AQ130" s="804"/>
      <c r="AR130" s="804"/>
      <c r="AS130" s="804"/>
      <c r="AT130" s="805"/>
      <c r="AU130" s="264"/>
      <c r="AV130" s="264"/>
      <c r="AW130" s="264"/>
      <c r="AX130" s="769" t="s">
        <v>484</v>
      </c>
      <c r="AY130" s="770"/>
      <c r="AZ130" s="770"/>
      <c r="BA130" s="770"/>
      <c r="BB130" s="770"/>
      <c r="BC130" s="770"/>
      <c r="BD130" s="770"/>
      <c r="BE130" s="771"/>
      <c r="BF130" s="772">
        <v>7.2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485</v>
      </c>
      <c r="X131" s="780"/>
      <c r="Y131" s="780"/>
      <c r="Z131" s="781"/>
      <c r="AA131" s="782">
        <v>1810039</v>
      </c>
      <c r="AB131" s="783"/>
      <c r="AC131" s="783"/>
      <c r="AD131" s="783"/>
      <c r="AE131" s="784"/>
      <c r="AF131" s="785">
        <v>1782257</v>
      </c>
      <c r="AG131" s="783"/>
      <c r="AH131" s="783"/>
      <c r="AI131" s="783"/>
      <c r="AJ131" s="784"/>
      <c r="AK131" s="785">
        <v>1734913</v>
      </c>
      <c r="AL131" s="783"/>
      <c r="AM131" s="783"/>
      <c r="AN131" s="783"/>
      <c r="AO131" s="784"/>
      <c r="AP131" s="786"/>
      <c r="AQ131" s="787"/>
      <c r="AR131" s="787"/>
      <c r="AS131" s="787"/>
      <c r="AT131" s="788"/>
      <c r="AU131" s="264"/>
      <c r="AV131" s="264"/>
      <c r="AW131" s="264"/>
      <c r="AX131" s="747" t="s">
        <v>486</v>
      </c>
      <c r="AY131" s="748"/>
      <c r="AZ131" s="748"/>
      <c r="BA131" s="748"/>
      <c r="BB131" s="748"/>
      <c r="BC131" s="748"/>
      <c r="BD131" s="748"/>
      <c r="BE131" s="749"/>
      <c r="BF131" s="750" t="s">
        <v>380</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488</v>
      </c>
      <c r="W132" s="760"/>
      <c r="X132" s="760"/>
      <c r="Y132" s="760"/>
      <c r="Z132" s="761"/>
      <c r="AA132" s="762">
        <v>7.2985167720000002</v>
      </c>
      <c r="AB132" s="763"/>
      <c r="AC132" s="763"/>
      <c r="AD132" s="763"/>
      <c r="AE132" s="764"/>
      <c r="AF132" s="765">
        <v>7.922258126</v>
      </c>
      <c r="AG132" s="763"/>
      <c r="AH132" s="763"/>
      <c r="AI132" s="763"/>
      <c r="AJ132" s="764"/>
      <c r="AK132" s="765">
        <v>6.6247702329999996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489</v>
      </c>
      <c r="W133" s="739"/>
      <c r="X133" s="739"/>
      <c r="Y133" s="739"/>
      <c r="Z133" s="740"/>
      <c r="AA133" s="741">
        <v>7.7</v>
      </c>
      <c r="AB133" s="742"/>
      <c r="AC133" s="742"/>
      <c r="AD133" s="742"/>
      <c r="AE133" s="743"/>
      <c r="AF133" s="741">
        <v>7.4</v>
      </c>
      <c r="AG133" s="742"/>
      <c r="AH133" s="742"/>
      <c r="AI133" s="742"/>
      <c r="AJ133" s="743"/>
      <c r="AK133" s="741">
        <v>7.2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ZWIZ0fe5Txaha5izwHHROPK7hEsqULR78nmyioQXVm13mU9VXsH/spdyETDv14rT+oa3xh765+NEwwY83TZkw==" saltValue="kXD6c8ZcS5WZDUS5XYYI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35BxR9enuC4M2Y+a9IImtz+WvlL0up2Bsn8ptChpxHdvFz7bugN/4u1UHNfgRAfLy5pkWci9+BUPROGpUe0eg==" saltValue="jrb9NJ6r2Zkie5B84XZEd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UYe0BaMrNzstcyg4sm3l4t4RQzsw2XUMrrmfrlthKgmudkjfd5tVXnvTtqTtar0YdXqfP8cqF8zl6jlPxySnQ==" saltValue="k5Rs/rmGvaYNSHtM4dJIeQ=="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6"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7"/>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0" t="s">
        <v>498</v>
      </c>
      <c r="AL9" s="1171"/>
      <c r="AM9" s="1171"/>
      <c r="AN9" s="1172"/>
      <c r="AO9" s="292">
        <v>828400</v>
      </c>
      <c r="AP9" s="292">
        <v>265003</v>
      </c>
      <c r="AQ9" s="293">
        <v>216903</v>
      </c>
      <c r="AR9" s="294">
        <v>22.2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0" t="s">
        <v>499</v>
      </c>
      <c r="AL10" s="1171"/>
      <c r="AM10" s="1171"/>
      <c r="AN10" s="1172"/>
      <c r="AO10" s="295">
        <v>25150</v>
      </c>
      <c r="AP10" s="295">
        <v>8045</v>
      </c>
      <c r="AQ10" s="296">
        <v>28917</v>
      </c>
      <c r="AR10" s="297">
        <v>-72.2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0" t="s">
        <v>500</v>
      </c>
      <c r="AL11" s="1171"/>
      <c r="AM11" s="1171"/>
      <c r="AN11" s="1172"/>
      <c r="AO11" s="295">
        <v>5290</v>
      </c>
      <c r="AP11" s="295">
        <v>1692</v>
      </c>
      <c r="AQ11" s="296">
        <v>25458</v>
      </c>
      <c r="AR11" s="297">
        <v>-93.4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0" t="s">
        <v>501</v>
      </c>
      <c r="AL12" s="1171"/>
      <c r="AM12" s="1171"/>
      <c r="AN12" s="1172"/>
      <c r="AO12" s="295" t="s">
        <v>502</v>
      </c>
      <c r="AP12" s="295" t="s">
        <v>502</v>
      </c>
      <c r="AQ12" s="296">
        <v>3963</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0" t="s">
        <v>503</v>
      </c>
      <c r="AL13" s="1171"/>
      <c r="AM13" s="1171"/>
      <c r="AN13" s="1172"/>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0" t="s">
        <v>504</v>
      </c>
      <c r="AL14" s="1171"/>
      <c r="AM14" s="1171"/>
      <c r="AN14" s="1172"/>
      <c r="AO14" s="295">
        <v>37421</v>
      </c>
      <c r="AP14" s="295">
        <v>11971</v>
      </c>
      <c r="AQ14" s="296">
        <v>8580</v>
      </c>
      <c r="AR14" s="297">
        <v>39.5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0" t="s">
        <v>505</v>
      </c>
      <c r="AL15" s="1171"/>
      <c r="AM15" s="1171"/>
      <c r="AN15" s="1172"/>
      <c r="AO15" s="295">
        <v>26677</v>
      </c>
      <c r="AP15" s="295">
        <v>8534</v>
      </c>
      <c r="AQ15" s="296">
        <v>5076</v>
      </c>
      <c r="AR15" s="297">
        <v>68.099999999999994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3" t="s">
        <v>506</v>
      </c>
      <c r="AL16" s="1174"/>
      <c r="AM16" s="1174"/>
      <c r="AN16" s="1175"/>
      <c r="AO16" s="295">
        <v>-84102</v>
      </c>
      <c r="AP16" s="295">
        <v>-26904</v>
      </c>
      <c r="AQ16" s="296">
        <v>-20614</v>
      </c>
      <c r="AR16" s="297">
        <v>30.5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3" t="s">
        <v>178</v>
      </c>
      <c r="AL17" s="1174"/>
      <c r="AM17" s="1174"/>
      <c r="AN17" s="1175"/>
      <c r="AO17" s="295">
        <v>838836</v>
      </c>
      <c r="AP17" s="295">
        <v>268342</v>
      </c>
      <c r="AQ17" s="296">
        <v>268284</v>
      </c>
      <c r="AR17" s="297">
        <v>0</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7" t="s">
        <v>511</v>
      </c>
      <c r="AL21" s="1168"/>
      <c r="AM21" s="1168"/>
      <c r="AN21" s="1169"/>
      <c r="AO21" s="307">
        <v>33.909999999999997</v>
      </c>
      <c r="AP21" s="308">
        <v>24.83</v>
      </c>
      <c r="AQ21" s="309">
        <v>9.08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7" t="s">
        <v>512</v>
      </c>
      <c r="AL22" s="1168"/>
      <c r="AM22" s="1168"/>
      <c r="AN22" s="1169"/>
      <c r="AO22" s="312">
        <v>90.8</v>
      </c>
      <c r="AP22" s="313">
        <v>94</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6"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7"/>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8" t="s">
        <v>517</v>
      </c>
      <c r="AL32" s="1159"/>
      <c r="AM32" s="1159"/>
      <c r="AN32" s="1160"/>
      <c r="AO32" s="322">
        <v>360401</v>
      </c>
      <c r="AP32" s="322">
        <v>115291</v>
      </c>
      <c r="AQ32" s="323">
        <v>153879</v>
      </c>
      <c r="AR32" s="324">
        <v>-25.1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8" t="s">
        <v>518</v>
      </c>
      <c r="AL33" s="1159"/>
      <c r="AM33" s="1159"/>
      <c r="AN33" s="1160"/>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8" t="s">
        <v>519</v>
      </c>
      <c r="AL34" s="1159"/>
      <c r="AM34" s="1159"/>
      <c r="AN34" s="1160"/>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8" t="s">
        <v>520</v>
      </c>
      <c r="AL35" s="1159"/>
      <c r="AM35" s="1159"/>
      <c r="AN35" s="1160"/>
      <c r="AO35" s="322">
        <v>82638</v>
      </c>
      <c r="AP35" s="322">
        <v>26436</v>
      </c>
      <c r="AQ35" s="323">
        <v>28293</v>
      </c>
      <c r="AR35" s="324">
        <v>-6.6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8" t="s">
        <v>521</v>
      </c>
      <c r="AL36" s="1159"/>
      <c r="AM36" s="1159"/>
      <c r="AN36" s="1160"/>
      <c r="AO36" s="322">
        <v>23547</v>
      </c>
      <c r="AP36" s="322">
        <v>7533</v>
      </c>
      <c r="AQ36" s="323">
        <v>5342</v>
      </c>
      <c r="AR36" s="324">
        <v>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8" t="s">
        <v>522</v>
      </c>
      <c r="AL37" s="1159"/>
      <c r="AM37" s="1159"/>
      <c r="AN37" s="1160"/>
      <c r="AO37" s="322" t="s">
        <v>502</v>
      </c>
      <c r="AP37" s="322" t="s">
        <v>502</v>
      </c>
      <c r="AQ37" s="323">
        <v>1875</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1" t="s">
        <v>523</v>
      </c>
      <c r="AL38" s="1162"/>
      <c r="AM38" s="1162"/>
      <c r="AN38" s="1163"/>
      <c r="AO38" s="325" t="s">
        <v>502</v>
      </c>
      <c r="AP38" s="325" t="s">
        <v>502</v>
      </c>
      <c r="AQ38" s="326">
        <v>54</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1" t="s">
        <v>524</v>
      </c>
      <c r="AL39" s="1162"/>
      <c r="AM39" s="1162"/>
      <c r="AN39" s="1163"/>
      <c r="AO39" s="322">
        <v>-42307</v>
      </c>
      <c r="AP39" s="322">
        <v>-13534</v>
      </c>
      <c r="AQ39" s="323">
        <v>-7130</v>
      </c>
      <c r="AR39" s="324">
        <v>89.8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8" t="s">
        <v>525</v>
      </c>
      <c r="AL40" s="1159"/>
      <c r="AM40" s="1159"/>
      <c r="AN40" s="1160"/>
      <c r="AO40" s="322">
        <v>-309345</v>
      </c>
      <c r="AP40" s="322">
        <v>-98959</v>
      </c>
      <c r="AQ40" s="323">
        <v>-136382</v>
      </c>
      <c r="AR40" s="324">
        <v>-27.4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4" t="s">
        <v>292</v>
      </c>
      <c r="AL41" s="1165"/>
      <c r="AM41" s="1165"/>
      <c r="AN41" s="1166"/>
      <c r="AO41" s="322">
        <v>114934</v>
      </c>
      <c r="AP41" s="322">
        <v>36767</v>
      </c>
      <c r="AQ41" s="323">
        <v>45930</v>
      </c>
      <c r="AR41" s="324">
        <v>-19.899999999999999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1" t="s">
        <v>493</v>
      </c>
      <c r="AN49" s="1153" t="s">
        <v>529</v>
      </c>
      <c r="AO49" s="1154"/>
      <c r="AP49" s="1154"/>
      <c r="AQ49" s="1154"/>
      <c r="AR49" s="115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2"/>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635334</v>
      </c>
      <c r="AN51" s="344">
        <v>183041</v>
      </c>
      <c r="AO51" s="345">
        <v>83.7</v>
      </c>
      <c r="AP51" s="346">
        <v>238802</v>
      </c>
      <c r="AQ51" s="347">
        <v>29.1</v>
      </c>
      <c r="AR51" s="348">
        <v>54.6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395866</v>
      </c>
      <c r="AN52" s="352">
        <v>114050</v>
      </c>
      <c r="AO52" s="353">
        <v>52.9</v>
      </c>
      <c r="AP52" s="354">
        <v>128562</v>
      </c>
      <c r="AQ52" s="355">
        <v>35.200000000000003</v>
      </c>
      <c r="AR52" s="356">
        <v>17.7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781364</v>
      </c>
      <c r="AN53" s="344">
        <v>231515</v>
      </c>
      <c r="AO53" s="345">
        <v>26.5</v>
      </c>
      <c r="AP53" s="346">
        <v>288550</v>
      </c>
      <c r="AQ53" s="347">
        <v>20.8</v>
      </c>
      <c r="AR53" s="348">
        <v>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424812</v>
      </c>
      <c r="AN54" s="352">
        <v>125870</v>
      </c>
      <c r="AO54" s="353">
        <v>10.4</v>
      </c>
      <c r="AP54" s="354">
        <v>141525</v>
      </c>
      <c r="AQ54" s="355">
        <v>10.1</v>
      </c>
      <c r="AR54" s="356">
        <v>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619264</v>
      </c>
      <c r="AN55" s="344">
        <v>187770</v>
      </c>
      <c r="AO55" s="345">
        <v>-18.899999999999999</v>
      </c>
      <c r="AP55" s="346">
        <v>287914</v>
      </c>
      <c r="AQ55" s="347">
        <v>-0.2</v>
      </c>
      <c r="AR55" s="348">
        <v>-18.7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354896</v>
      </c>
      <c r="AN56" s="352">
        <v>107609</v>
      </c>
      <c r="AO56" s="353">
        <v>-14.5</v>
      </c>
      <c r="AP56" s="354">
        <v>146531</v>
      </c>
      <c r="AQ56" s="355">
        <v>3.5</v>
      </c>
      <c r="AR56" s="356">
        <v>-18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499383</v>
      </c>
      <c r="AN57" s="344">
        <v>153988</v>
      </c>
      <c r="AO57" s="345">
        <v>-18</v>
      </c>
      <c r="AP57" s="346">
        <v>310300</v>
      </c>
      <c r="AQ57" s="347">
        <v>7.8</v>
      </c>
      <c r="AR57" s="348">
        <v>-25.8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350663</v>
      </c>
      <c r="AN58" s="352">
        <v>108129</v>
      </c>
      <c r="AO58" s="353">
        <v>0.5</v>
      </c>
      <c r="AP58" s="354">
        <v>157576</v>
      </c>
      <c r="AQ58" s="355">
        <v>7.5</v>
      </c>
      <c r="AR58" s="356">
        <v>-7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585347</v>
      </c>
      <c r="AN59" s="344">
        <v>187251</v>
      </c>
      <c r="AO59" s="345">
        <v>21.6</v>
      </c>
      <c r="AP59" s="346">
        <v>317319</v>
      </c>
      <c r="AQ59" s="347">
        <v>2.2999999999999998</v>
      </c>
      <c r="AR59" s="348">
        <v>19.3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332799</v>
      </c>
      <c r="AN60" s="352">
        <v>106462</v>
      </c>
      <c r="AO60" s="353">
        <v>-1.5</v>
      </c>
      <c r="AP60" s="354">
        <v>164214</v>
      </c>
      <c r="AQ60" s="355">
        <v>4.2</v>
      </c>
      <c r="AR60" s="356">
        <v>-5.7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624138</v>
      </c>
      <c r="AN61" s="359">
        <v>188713</v>
      </c>
      <c r="AO61" s="360">
        <v>19</v>
      </c>
      <c r="AP61" s="361">
        <v>288577</v>
      </c>
      <c r="AQ61" s="362">
        <v>12</v>
      </c>
      <c r="AR61" s="348">
        <v>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371807</v>
      </c>
      <c r="AN62" s="352">
        <v>112424</v>
      </c>
      <c r="AO62" s="353">
        <v>9.6</v>
      </c>
      <c r="AP62" s="354">
        <v>147682</v>
      </c>
      <c r="AQ62" s="355">
        <v>12.1</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XDSa75RROWV8JSXxgLpz2CT4OJVVPKXkrgJj8HyDqg4fPhdHH5L+VgqoqEIrukNI04ud8LlyKTpNQ/mAQUCSw==" saltValue="lWydtoTL4JdQW+A8Lb4h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yiRAmFBb/pGm7QoSEvvLEccP90qWq2prGzbFDCrrz4dqUr79RdGfXaiSz1LiGAvPwbTY+6DlYzPXOjTg9DdQ==" saltValue="kp3jWReevPZoGCbdRlQ5K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JuqetQgGmG70eErlZ6ErF+ryaqbP9K/e+7Sn6Nyd5g60gF+Zs8+tDxF6iezkwbW8GyISQ4fN5vHFFGVVqbOg==" saltValue="V9OLNzQV8fupgCXjJ2Ztd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6" t="s">
        <v>3</v>
      </c>
      <c r="D47" s="1176"/>
      <c r="E47" s="1177"/>
      <c r="F47" s="11">
        <v>55.92</v>
      </c>
      <c r="G47" s="12">
        <v>57.94</v>
      </c>
      <c r="H47" s="12">
        <v>57.79</v>
      </c>
      <c r="I47" s="12">
        <v>59.65</v>
      </c>
      <c r="J47" s="13">
        <v>58.8</v>
      </c>
    </row>
    <row r="48" spans="2:10" ht="57.75" customHeight="1">
      <c r="B48" s="14"/>
      <c r="C48" s="1178" t="s">
        <v>4</v>
      </c>
      <c r="D48" s="1178"/>
      <c r="E48" s="1179"/>
      <c r="F48" s="15">
        <v>6.42</v>
      </c>
      <c r="G48" s="16">
        <v>7.23</v>
      </c>
      <c r="H48" s="16">
        <v>7.71</v>
      </c>
      <c r="I48" s="16">
        <v>5.42</v>
      </c>
      <c r="J48" s="17">
        <v>5.19</v>
      </c>
    </row>
    <row r="49" spans="2:10" ht="57.75" customHeight="1" thickBot="1">
      <c r="B49" s="18"/>
      <c r="C49" s="1180" t="s">
        <v>5</v>
      </c>
      <c r="D49" s="1180"/>
      <c r="E49" s="1181"/>
      <c r="F49" s="19" t="s">
        <v>550</v>
      </c>
      <c r="G49" s="20">
        <v>0.59</v>
      </c>
      <c r="H49" s="20">
        <v>4.3499999999999996</v>
      </c>
      <c r="I49" s="20" t="s">
        <v>551</v>
      </c>
      <c r="J49" s="21" t="s">
        <v>552</v>
      </c>
    </row>
    <row r="50" spans="2:10" ht="13.5" customHeight="1"/>
    <row r="51" spans="2:10" ht="13.5" hidden="1" customHeight="1"/>
    <row r="52" spans="2:10" ht="13.5" hidden="1" customHeight="1"/>
    <row r="53" spans="2:10" ht="13.5" hidden="1" customHeight="1"/>
  </sheetData>
  <sheetProtection algorithmName="SHA-512" hashValue="jfTdCxgldte+aP+fGU+h0a5In4EVTt1lKoOFkoMhXNlAOD38EZKXDyHtfegHJqoba+xGVstDhKvhftO2KXD2lQ==" saltValue="9rFdAxi+ckeg4pMdO6zW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2019-03-07T00:02:11Z</cp:lastPrinted>
  <dcterms:created xsi:type="dcterms:W3CDTF">2019-02-14T04:03:05Z</dcterms:created>
  <dcterms:modified xsi:type="dcterms:W3CDTF">2019-06-18T06:50:17Z</dcterms:modified>
</cp:coreProperties>
</file>