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出納室\財政用（整理中）\他の財政関係\財政状況資料集\R2(令和元年度決算）財政状況資料集\"/>
    </mc:Choice>
  </mc:AlternateContent>
  <xr:revisionPtr revIDLastSave="0" documentId="8_{D6083780-02FA-45FF-92B7-D57DD459750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12" l="1"/>
  <c r="AP88" i="12"/>
  <c r="AF88" i="12"/>
  <c r="AP23" i="12"/>
  <c r="AA23" i="12"/>
  <c r="V23" i="12"/>
  <c r="Q23" i="12"/>
  <c r="AA28" i="12"/>
  <c r="AA7"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CO34" i="10"/>
  <c r="BW34" i="10"/>
  <c r="BW35" i="10" s="1"/>
  <c r="BW36" i="10" s="1"/>
  <c r="BW37" i="10" s="1"/>
  <c r="BW38" i="10" s="1"/>
  <c r="BW39" i="10" s="1"/>
  <c r="BW40" i="10" s="1"/>
  <c r="BW41" i="10" s="1"/>
  <c r="C34" i="10"/>
  <c r="U34" i="10" l="1"/>
  <c r="U35" i="10" s="1"/>
  <c r="U36" i="10" s="1"/>
  <c r="U37" i="10" s="1"/>
  <c r="U38"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<sst xmlns="http://schemas.openxmlformats.org/spreadsheetml/2006/main" count="1132" uniqueCount="618">
  <si>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</si>
  <si>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</si>
  <si>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</si>
  <si>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</si>
  <si>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</si>
  <si>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</si>
  <si>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</si>
  <si>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</si>
  <si>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</si>
  <si>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</si>
  <si>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</si>
  <si>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</si>
  <si>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</si>
  <si>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</si>
  <si>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</si>
  <si>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</si>
  <si>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</si>
  <si>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</si>
  <si>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</si>
  <si>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</si>
  <si>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</si>
  <si>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</si>
  <si>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</si>
  <si>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</si>
  <si>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</si>
  <si>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</si>
  <si>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</si>
  <si>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</si>
  <si>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</si>
  <si>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</si>
  <si>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</si>
  <si>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</si>
  <si>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</si>
  <si>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</si>
  <si>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</si>
  <si>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</si>
  <si>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</si>
  <si>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</si>
  <si>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</si>
  <si>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</si>
  <si>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</si>
  <si>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</si>
  <si>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</si>
  <si>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</si>
  <si>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</si>
  <si>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</si>
  <si>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</si>
  <si>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</si>
  <si>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</si>
  <si>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</si>
  <si>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</si>
  <si>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</si>
  <si>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</si>
  <si>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</si>
  <si>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</si>
  <si>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</si>
  <si>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</si>
  <si>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</si>
  <si>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</si>
  <si>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</si>
  <si>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</si>
  <si>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</si>
  <si>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</si>
  <si>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</si>
  <si>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</si>
  <si>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</si>
  <si>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</si>
  <si>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</si>
  <si>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</si>
  <si>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</si>
  <si>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</si>
  <si>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</si>
  <si>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</si>
  <si>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</si>
  <si>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</si>
  <si>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</si>
  <si>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</si>
  <si>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</si>
  <si>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</si>
  <si>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</si>
  <si>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</si>
  <si>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</si>
  <si>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</si>
  <si>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</si>
  <si>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</si>
  <si>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</si>
  <si>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</si>
  <si>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</si>
  <si>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</si>
  <si>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</si>
  <si>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</si>
  <si>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</si>
  <si>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</si>
  <si>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</si>
  <si>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</si>
  <si>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</si>
  <si>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</si>
  <si>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</si>
  <si>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</si>
  <si>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</si>
  <si>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</si>
  <si>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</si>
  <si>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</si>
  <si>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</si>
  <si>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</si>
  <si>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</si>
  <si>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</si>
  <si>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</si>
  <si>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</si>
  <si>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</si>
  <si>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</si>
  <si>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</si>
  <si>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</si>
  <si>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</si>
  <si>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</si>
  <si>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</si>
  <si>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</si>
  <si>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</si>
  <si>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</si>
  <si>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</si>
  <si>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</si>
  <si>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</si>
  <si>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</si>
  <si>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</si>
  <si>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</si>
  <si>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</si>
  <si>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</si>
  <si>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</si>
  <si>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</si>
  <si>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</si>
  <si>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</si>
  <si>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</si>
  <si>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</si>
  <si>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</si>
  <si>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</si>
  <si>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</si>
  <si>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</si>
  <si>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</si>
  <si>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</si>
  <si>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</si>
  <si>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</si>
  <si>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</si>
  <si>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</si>
  <si>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</si>
  <si>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</si>
  <si>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</si>
  <si>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</si>
  <si>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</si>
  <si>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</si>
  <si>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</si>
  <si>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</si>
  <si>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</si>
  <si>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</si>
  <si>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</si>
  <si>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</si>
  <si>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</si>
  <si>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</si>
  <si>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</si>
  <si>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</si>
  <si>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</si>
  <si>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</si>
  <si>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</si>
  <si>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</si>
  <si>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</si>
  <si>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</si>
  <si>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</si>
  <si>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</si>
  <si>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</si>
  <si>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</si>
  <si>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</si>
  <si>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</si>
  <si>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</si>
  <si>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</si>
  <si>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</si>
  <si>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</si>
  <si>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</si>
  <si>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</si>
  <si>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</si>
  <si>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</si>
  <si>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</si>
  <si>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</si>
  <si>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</si>
  <si>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</si>
  <si>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</si>
  <si>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</si>
  <si>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</si>
  <si>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</si>
  <si>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</si>
  <si>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</si>
  <si>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</si>
  <si>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</si>
  <si>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</si>
  <si>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</si>
  <si>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</si>
  <si>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</si>
  <si>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</si>
  <si>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</si>
  <si>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</si>
  <si>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</si>
  <si>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</si>
  <si>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</si>
  <si>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</si>
  <si>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</si>
  <si>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</si>
  <si>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</si>
  <si>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</si>
  <si>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</si>
  <si>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</si>
  <si>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</si>
  <si>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</si>
  <si>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</si>
  <si>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</si>
  <si>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</si>
  <si>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</si>
  <si>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</si>
  <si>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</si>
  <si>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</si>
  <si>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</si>
  <si>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和歌山県高野町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</si>
  <si>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</si>
  <si>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</si>
  <si>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</si>
  <si>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</si>
  <si>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</si>
  <si>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</si>
  <si>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</si>
  <si>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</si>
  <si>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</si>
  <si>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</si>
  <si>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</si>
  <si>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</si>
  <si>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</si>
  <si>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</si>
  <si>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</si>
  <si>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</si>
  <si>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</si>
  <si>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</si>
  <si>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</si>
  <si>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</si>
  <si>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</si>
  <si>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</si>
  <si>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</si>
  <si>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</si>
  <si>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</si>
  <si>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</si>
  <si>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</si>
  <si>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</si>
  <si>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</si>
  <si>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</si>
  <si>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</si>
  <si>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</si>
  <si>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</si>
  <si>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</si>
  <si>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</si>
  <si>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</si>
  <si>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</si>
  <si>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</si>
  <si>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</si>
  <si>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</si>
  <si>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</si>
  <si>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</si>
  <si>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</si>
  <si>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</si>
  <si>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</si>
  <si>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</si>
  <si>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</si>
  <si>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</si>
  <si>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</si>
  <si>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</si>
  <si>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</si>
  <si>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</si>
  <si>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</si>
  <si>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</si>
  <si>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</si>
  <si>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</si>
  <si>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</si>
  <si>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</si>
  <si>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</si>
  <si>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</si>
  <si>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</si>
  <si>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</si>
  <si>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</si>
  <si>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</si>
  <si>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</si>
  <si>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</si>
  <si>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</si>
  <si>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</si>
  <si>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</si>
  <si>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</si>
  <si>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</si>
  <si>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</si>
  <si>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</si>
  <si>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</si>
  <si>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</si>
  <si>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</si>
  <si>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</si>
  <si>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</si>
  <si>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</si>
  <si>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</si>
  <si>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</si>
  <si>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</si>
  <si>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</si>
  <si>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</si>
  <si>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</si>
  <si>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</si>
  <si>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</si>
  <si>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</si>
  <si>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</si>
  <si>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</si>
  <si>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</si>
  <si>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</si>
  <si>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</si>
  <si>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</si>
  <si>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</si>
  <si>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</si>
  <si>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</si>
  <si>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</si>
  <si>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</si>
  <si>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</si>
  <si>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</si>
  <si>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</si>
  <si>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</si>
  <si>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</si>
  <si>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</si>
  <si>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</si>
  <si>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</si>
  <si>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</si>
  <si>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</si>
  <si>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</si>
  <si>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</si>
  <si>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</si>
  <si>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</si>
  <si>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</si>
  <si>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</si>
  <si>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</si>
  <si>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</si>
  <si>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</si>
  <si>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</si>
  <si>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</si>
  <si>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</si>
  <si>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</si>
  <si>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</si>
  <si>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</si>
  <si>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</si>
  <si>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</si>
  <si>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</si>
  <si>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</si>
  <si>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</si>
  <si>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</si>
  <si>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</si>
  <si>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</si>
  <si>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</si>
  <si>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</si>
  <si>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</si>
  <si>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</si>
  <si>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</si>
  <si>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</si>
  <si>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</si>
  <si>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</si>
  <si>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</si>
  <si>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</si>
  <si>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</si>
  <si>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</si>
  <si>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</si>
  <si>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</si>
  <si>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</si>
  <si>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</si>
  <si>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</si>
  <si>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</si>
  <si>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</si>
  <si>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</si>
  <si>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</si>
  <si>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和歌山県高野町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</si>
  <si>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</si>
  <si>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</si>
  <si>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</si>
  <si>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</si>
  <si>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</si>
  <si>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</si>
  <si>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</si>
  <si>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</si>
  <si>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</si>
  <si>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</si>
  <si>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</si>
  <si>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</si>
  <si>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</si>
  <si>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</si>
  <si>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</si>
  <si>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</si>
  <si>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</si>
  <si>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</si>
  <si>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</si>
  <si>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</si>
  <si>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</si>
  <si>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</si>
  <si>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</si>
  <si>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</si>
  <si>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</si>
  <si>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</si>
  <si>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</si>
  <si>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</si>
  <si>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</si>
  <si>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</si>
  <si>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</si>
  <si>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</si>
  <si>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</si>
  <si>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</si>
  <si>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</si>
  <si>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</si>
  <si>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</si>
  <si>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</si>
  <si>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</si>
  <si>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</si>
  <si>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</si>
  <si>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</si>
  <si>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</si>
  <si>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法非適用企業</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</si>
  <si>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</si>
  <si>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</si>
  <si>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</si>
  <si>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</si>
  <si>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</si>
  <si>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</si>
  <si>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</si>
  <si>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</si>
  <si>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</si>
  <si>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</si>
  <si>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</si>
  <si>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</si>
  <si>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</si>
  <si>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</si>
  <si>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</si>
  <si>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</si>
  <si>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</si>
  <si>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</si>
  <si>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</si>
  <si>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</si>
  <si>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</si>
  <si>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</si>
  <si>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</si>
  <si>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</si>
  <si>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</si>
  <si>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</si>
  <si>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</si>
  <si>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</si>
  <si>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</si>
  <si>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</si>
  <si>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</si>
  <si>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</si>
  <si>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</si>
  <si>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</si>
  <si>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</si>
  <si>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</si>
  <si>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</si>
  <si>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</si>
  <si>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</si>
  <si>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</si>
  <si>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</si>
  <si>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</si>
  <si>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</si>
  <si>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</si>
  <si>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</si>
  <si>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</si>
  <si>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</si>
  <si>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</si>
  <si>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</si>
  <si>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</si>
  <si>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</si>
  <si>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</si>
  <si>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</si>
  <si>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</si>
  <si>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</si>
  <si>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</si>
  <si>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</si>
  <si>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</si>
  <si>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</si>
  <si>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</si>
  <si>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</si>
  <si>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</si>
  <si>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</si>
  <si>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</si>
  <si>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高野町簡易水道特別会計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</si>
  <si>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</si>
  <si>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</si>
  <si>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高野町水道事業会計</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</si>
  <si>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</si>
  <si>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</si>
  <si>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</si>
  <si>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</si>
  <si>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</si>
  <si>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</si>
  <si>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</si>
  <si>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</si>
  <si>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</si>
  <si>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</si>
  <si>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</si>
  <si>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</si>
  <si>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</si>
  <si>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</si>
  <si>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</si>
  <si>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</si>
  <si>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</si>
  <si>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</si>
  <si>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</si>
  <si>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</si>
  <si>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</si>
  <si>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</si>
  <si>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</si>
  <si>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</si>
  <si>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</si>
  <si>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</si>
  <si>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</si>
  <si>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</si>
  <si>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</si>
  <si>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</si>
  <si>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</si>
  <si>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</si>
  <si>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</si>
  <si>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</si>
  <si>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</si>
  <si>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</si>
  <si>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</si>
  <si>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</si>
  <si>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</si>
  <si>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</si>
  <si>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</si>
  <si>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</si>
  <si>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</si>
  <si>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</si>
  <si>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</si>
  <si>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</si>
  <si>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</si>
  <si>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</si>
  <si>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</si>
  <si>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</si>
  <si>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</si>
  <si>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</si>
  <si>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</si>
  <si>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</si>
  <si>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</si>
  <si>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</si>
  <si>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</si>
  <si>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</si>
  <si>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</si>
  <si>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</si>
  <si>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</si>
  <si>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</si>
  <si>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</si>
  <si>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</si>
  <si>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</si>
  <si>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</si>
  <si>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</si>
  <si>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</si>
  <si>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</si>
  <si>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</si>
  <si>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</si>
  <si>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</si>
  <si>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</si>
  <si>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</si>
  <si>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</si>
  <si>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</si>
  <si>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</si>
  <si>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</si>
  <si>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</si>
  <si>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</si>
  <si>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</si>
  <si>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</si>
  <si>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</si>
  <si>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</si>
  <si>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</si>
  <si>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</si>
  <si>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</si>
  <si>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1.61</t>
  </si>
  <si>
    <t>▲ 2.71</t>
  </si>
  <si>
    <t>▲ 17.98</t>
  </si>
  <si>
    <t>▲ 0.13</t>
  </si>
  <si>
    <t>高野町水道事業会計</t>
  </si>
  <si>
    <t>一般会計</t>
  </si>
  <si>
    <t>高野町国民健康保険特別会計</t>
  </si>
  <si>
    <t>高野町介護保険特別会計</t>
  </si>
  <si>
    <t>高野町国民健康保険高野山総合診療所特別会計</t>
  </si>
  <si>
    <t>高野町下水道特別会計</t>
  </si>
  <si>
    <t>高野町簡易水道特別会計</t>
  </si>
  <si>
    <t>高野町国民健康保険富貴診療所特別会計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</si>
  <si>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</si>
  <si>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</si>
  <si>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</si>
  <si>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</si>
  <si>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</si>
  <si>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</si>
  <si>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</si>
  <si>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</si>
  <si>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</si>
  <si>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</si>
  <si>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</si>
  <si>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</si>
  <si>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</si>
  <si>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</si>
  <si>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</si>
  <si>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</si>
  <si>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</si>
  <si>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地域福祉基金</t>
    <rPh sb="0" eb="2">
      <t>チイキ</t>
    </rPh>
    <rPh sb="2" eb="4">
      <t>フクシ</t>
    </rPh>
    <rPh sb="4" eb="6">
      <t>キキン</t>
    </rPh>
    <phoneticPr fontId="5"/>
  </si>
  <si>
    <t>公共施設等整備基金</t>
    <rPh sb="0" eb="2">
      <t>コウキョウ</t>
    </rPh>
    <rPh sb="2" eb="4">
      <t>シセツ</t>
    </rPh>
    <rPh sb="4" eb="5">
      <t>トウ</t>
    </rPh>
    <rPh sb="5" eb="7">
      <t>セイビ</t>
    </rPh>
    <rPh sb="7" eb="9">
      <t>キキン</t>
    </rPh>
    <phoneticPr fontId="5"/>
  </si>
  <si>
    <t>街並み景観及び自然景観振興整備基金</t>
    <rPh sb="0" eb="2">
      <t>マチナ</t>
    </rPh>
    <rPh sb="3" eb="5">
      <t>ケイカン</t>
    </rPh>
    <rPh sb="5" eb="6">
      <t>オヨ</t>
    </rPh>
    <rPh sb="7" eb="9">
      <t>シゼン</t>
    </rPh>
    <rPh sb="9" eb="11">
      <t>ケイカン</t>
    </rPh>
    <rPh sb="11" eb="13">
      <t>シンコウ</t>
    </rPh>
    <rPh sb="13" eb="15">
      <t>セイビ</t>
    </rPh>
    <rPh sb="15" eb="17">
      <t>キキン</t>
    </rPh>
    <phoneticPr fontId="11"/>
  </si>
  <si>
    <t>森林整備基金</t>
    <rPh sb="0" eb="2">
      <t>シンリン</t>
    </rPh>
    <rPh sb="2" eb="4">
      <t>セイビ</t>
    </rPh>
    <rPh sb="4" eb="6">
      <t>キキン</t>
    </rPh>
    <phoneticPr fontId="11"/>
  </si>
  <si>
    <t>ふるさと応援寄附基金</t>
    <rPh sb="4" eb="6">
      <t>オウエン</t>
    </rPh>
    <rPh sb="6" eb="8">
      <t>キフ</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</si>
  <si>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</si>
  <si>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</si>
  <si>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</si>
  <si>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将来負担比率はマイナスとなっており、有形固定資産減価償却率は類似団体内平均値と比較して高くなっている。
今後は公共施設個別計画のもと、老朽化の進むものから財政上可能な範囲で順次更新を行っていき、有形固定資産減価償却率の減少に努める。</t>
    <rPh sb="43" eb="44">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</si>
  <si>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</si>
  <si>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</si>
  <si>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</si>
  <si>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</si>
  <si>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</si>
  <si>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</si>
  <si>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将来負担比率はマイナスとなっており、実質公債費比率は減少傾向になっている。
実質公債費比率は類似団体内平均値と比較すると高くなっているため、今後は町債の発行を伴う新規事業を抑制するように努める。</t>
    <rPh sb="0" eb="2">
      <t>ショウライ</t>
    </rPh>
    <rPh sb="2" eb="4">
      <t>フタン</t>
    </rPh>
    <rPh sb="4" eb="6">
      <t>ヒリツ</t>
    </rPh>
    <rPh sb="18" eb="20">
      <t>ジッシツ</t>
    </rPh>
    <rPh sb="20" eb="23">
      <t>コウサイヒ</t>
    </rPh>
    <rPh sb="23" eb="25">
      <t>ヒリツ</t>
    </rPh>
    <rPh sb="26" eb="28">
      <t>ゲンショウ</t>
    </rPh>
    <rPh sb="28" eb="30">
      <t>ケイコウ</t>
    </rPh>
    <rPh sb="38" eb="40">
      <t>ジッシツ</t>
    </rPh>
    <rPh sb="40" eb="43">
      <t>コウサイヒ</t>
    </rPh>
    <rPh sb="43" eb="45">
      <t>ヒリツ</t>
    </rPh>
    <rPh sb="46" eb="48">
      <t>ルイジ</t>
    </rPh>
    <rPh sb="48" eb="50">
      <t>ダンタイ</t>
    </rPh>
    <rPh sb="50" eb="51">
      <t>ナイ</t>
    </rPh>
    <rPh sb="51" eb="54">
      <t>ヘイキンチ</t>
    </rPh>
    <rPh sb="55" eb="57">
      <t>ヒカク</t>
    </rPh>
    <rPh sb="60" eb="61">
      <t>タカ</t>
    </rPh>
    <rPh sb="70" eb="72">
      <t>コンゴ</t>
    </rPh>
    <rPh sb="73" eb="74">
      <t>マチ</t>
    </rPh>
    <rPh sb="74" eb="75">
      <t>サイ</t>
    </rPh>
    <rPh sb="76" eb="78">
      <t>ハッコウ</t>
    </rPh>
    <rPh sb="79" eb="80">
      <t>トモナ</t>
    </rPh>
    <rPh sb="81" eb="83">
      <t>シンキ</t>
    </rPh>
    <rPh sb="83" eb="85">
      <t>ジギョウ</t>
    </rPh>
    <rPh sb="86" eb="88">
      <t>ヨクセイ</t>
    </rPh>
    <rPh sb="93" eb="9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</si>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</sst>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8B2AF01-C6CC-4D55-B0C7-73BA599C01B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273C-47D8-B607-D25A3413E7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187770</c:v>
                </c:pt>
                <c:pt idx="1">
                  <c:v>153988</c:v>
                </c:pt>
                <c:pt idx="2">
                  <c:v>187251</c:v>
                </c:pt>
                <c:pt idx="3">
                  <c:v>92585</c:v>
                </c:pt>
                <c:pt idx="4">
                  <c:v>141578</c:v>
                </c:pt>
              </c:numCache>
            </c:numRef>
          </c:val>
          <c:smooth val="0"/>
          <c:extLst>
            <c:ext xmlns:c16="http://schemas.microsoft.com/office/drawing/2014/chart" uri="{C3380CC4-5D6E-409C-BE32-E72D297353CC}">
              <c16:uniqueId val="{00000001-273C-47D8-B607-D25A3413E7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7.71</c:v>
                </c:pt>
                <c:pt idx="1">
                  <c:v>5.42</c:v>
                </c:pt>
                <c:pt idx="2">
                  <c:v>5.19</c:v>
                </c:pt>
                <c:pt idx="3">
                  <c:v>2.77</c:v>
                </c:pt>
                <c:pt idx="4">
                  <c:v>4.7699999999999996</c:v>
                </c:pt>
              </c:numCache>
            </c:numRef>
          </c:val>
          <c:extLst>
            <c:ext xmlns:c16="http://schemas.microsoft.com/office/drawing/2014/chart" uri="{C3380CC4-5D6E-409C-BE32-E72D297353CC}">
              <c16:uniqueId val="{00000000-D52F-4C10-9992-16215D95D0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57.79</c:v>
                </c:pt>
                <c:pt idx="1">
                  <c:v>59.65</c:v>
                </c:pt>
                <c:pt idx="2">
                  <c:v>58.8</c:v>
                </c:pt>
                <c:pt idx="3">
                  <c:v>44.51</c:v>
                </c:pt>
                <c:pt idx="4">
                  <c:v>42.5</c:v>
                </c:pt>
              </c:numCache>
            </c:numRef>
          </c:val>
          <c:extLst>
            <c:ext xmlns:c16="http://schemas.microsoft.com/office/drawing/2014/chart" uri="{C3380CC4-5D6E-409C-BE32-E72D297353CC}">
              <c16:uniqueId val="{00000001-D52F-4C10-9992-16215D95D0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4.3499999999999996</c:v>
                </c:pt>
                <c:pt idx="1">
                  <c:v>-1.61</c:v>
                </c:pt>
                <c:pt idx="2">
                  <c:v>-2.71</c:v>
                </c:pt>
                <c:pt idx="3">
                  <c:v>-17.98</c:v>
                </c:pt>
                <c:pt idx="4">
                  <c:v>-0.13</c:v>
                </c:pt>
              </c:numCache>
            </c:numRef>
          </c:val>
          <c:smooth val="0"/>
          <c:extLst>
            <c:ext xmlns:c16="http://schemas.microsoft.com/office/drawing/2014/chart" uri="{C3380CC4-5D6E-409C-BE32-E72D297353CC}">
              <c16:uniqueId val="{00000002-D52F-4C10-9992-16215D95D0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0.32</c:v>
                </c:pt>
                <c:pt idx="2">
                  <c:v>#N/A</c:v>
                </c:pt>
                <c:pt idx="3">
                  <c:v>0.35</c:v>
                </c:pt>
                <c:pt idx="4">
                  <c:v>#N/A</c:v>
                </c:pt>
                <c:pt idx="5">
                  <c:v>0.4</c:v>
                </c:pt>
                <c:pt idx="6">
                  <c:v>#N/A</c:v>
                </c:pt>
                <c:pt idx="7">
                  <c:v>0.48</c:v>
                </c:pt>
                <c:pt idx="8">
                  <c:v>#N/A</c:v>
                </c:pt>
                <c:pt idx="9">
                  <c:v>0.25</c:v>
                </c:pt>
              </c:numCache>
            </c:numRef>
          </c:val>
          <c:extLst>
            <c:ext xmlns:c16="http://schemas.microsoft.com/office/drawing/2014/chart" uri="{C3380CC4-5D6E-409C-BE32-E72D297353CC}">
              <c16:uniqueId val="{00000000-E9BD-4250-9372-B00D9A7E98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BD-4250-9372-B00D9A7E9861}"/>
            </c:ext>
          </c:extLst>
        </c:ser>
        <c:ser>
          <c:idx val="2"/>
          <c:order val="2"/>
          <c:tx>
            <c:strRef>
              <c:f>データシート!$A$29</c:f>
              <c:strCache>
                <c:ptCount val="1"/>
                <c:pt idx="0">
                  <c:v>高野町国民健康保険富貴診療所特別会計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0.25</c:v>
                </c:pt>
                <c:pt idx="2">
                  <c:v>#N/A</c:v>
                </c:pt>
                <c:pt idx="3">
                  <c:v>0.23</c:v>
                </c:pt>
                <c:pt idx="4">
                  <c:v>#N/A</c:v>
                </c:pt>
                <c:pt idx="5">
                  <c:v>0.54</c:v>
                </c:pt>
                <c:pt idx="6">
                  <c:v>#N/A</c:v>
                </c:pt>
                <c:pt idx="7">
                  <c:v>0.47</c:v>
                </c:pt>
                <c:pt idx="8">
                  <c:v>#N/A</c:v>
                </c:pt>
                <c:pt idx="9">
                  <c:v>0.21</c:v>
                </c:pt>
              </c:numCache>
            </c:numRef>
          </c:val>
          <c:extLst>
            <c:ext xmlns:c16="http://schemas.microsoft.com/office/drawing/2014/chart" uri="{C3380CC4-5D6E-409C-BE32-E72D297353CC}">
              <c16:uniqueId val="{00000002-E9BD-4250-9372-B00D9A7E9861}"/>
            </c:ext>
          </c:extLst>
        </c:ser>
        <c:ser>
          <c:idx val="3"/>
          <c:order val="3"/>
          <c:tx>
            <c:strRef>
              <c:f>データシート!$A$30</c:f>
              <c:strCache>
                <c:ptCount val="1"/>
                <c:pt idx="0">
                  <c:v>高野町簡易水道特別会計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0.13</c:v>
                </c:pt>
                <c:pt idx="4">
                  <c:v>#N/A</c:v>
                </c:pt>
                <c:pt idx="5">
                  <c:v>0.38</c:v>
                </c:pt>
                <c:pt idx="6">
                  <c:v>#N/A</c:v>
                </c:pt>
                <c:pt idx="7">
                  <c:v>0.3</c:v>
                </c:pt>
                <c:pt idx="8">
                  <c:v>#N/A</c:v>
                </c:pt>
                <c:pt idx="9">
                  <c:v>0.43</c:v>
                </c:pt>
              </c:numCache>
            </c:numRef>
          </c:val>
          <c:extLst>
            <c:ext xmlns:c16="http://schemas.microsoft.com/office/drawing/2014/chart" uri="{C3380CC4-5D6E-409C-BE32-E72D297353CC}">
              <c16:uniqueId val="{00000003-E9BD-4250-9372-B00D9A7E9861}"/>
            </c:ext>
          </c:extLst>
        </c:ser>
        <c:ser>
          <c:idx val="4"/>
          <c:order val="4"/>
          <c:tx>
            <c:strRef>
              <c:f>データシート!$A$31</c:f>
              <c:strCache>
                <c:ptCount val="1"/>
                <c:pt idx="0">
                  <c:v>高野町下水道特別会計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0.28999999999999998</c:v>
                </c:pt>
                <c:pt idx="2">
                  <c:v>#N/A</c:v>
                </c:pt>
                <c:pt idx="3">
                  <c:v>0.23</c:v>
                </c:pt>
                <c:pt idx="4">
                  <c:v>#N/A</c:v>
                </c:pt>
                <c:pt idx="5">
                  <c:v>0.34</c:v>
                </c:pt>
                <c:pt idx="6">
                  <c:v>#N/A</c:v>
                </c:pt>
                <c:pt idx="7">
                  <c:v>0.34</c:v>
                </c:pt>
                <c:pt idx="8">
                  <c:v>#N/A</c:v>
                </c:pt>
                <c:pt idx="9">
                  <c:v>0.5</c:v>
                </c:pt>
              </c:numCache>
            </c:numRef>
          </c:val>
          <c:extLst>
            <c:ext xmlns:c16="http://schemas.microsoft.com/office/drawing/2014/chart" uri="{C3380CC4-5D6E-409C-BE32-E72D297353CC}">
              <c16:uniqueId val="{00000004-E9BD-4250-9372-B00D9A7E9861}"/>
            </c:ext>
          </c:extLst>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1.38</c:v>
                </c:pt>
                <c:pt idx="2">
                  <c:v>#N/A</c:v>
                </c:pt>
                <c:pt idx="3">
                  <c:v>1.59</c:v>
                </c:pt>
                <c:pt idx="4">
                  <c:v>#N/A</c:v>
                </c:pt>
                <c:pt idx="5">
                  <c:v>1.57</c:v>
                </c:pt>
                <c:pt idx="6">
                  <c:v>#N/A</c:v>
                </c:pt>
                <c:pt idx="7">
                  <c:v>1.52</c:v>
                </c:pt>
                <c:pt idx="8">
                  <c:v>#N/A</c:v>
                </c:pt>
                <c:pt idx="9">
                  <c:v>1.62</c:v>
                </c:pt>
              </c:numCache>
            </c:numRef>
          </c:val>
          <c:extLst>
            <c:ext xmlns:c16="http://schemas.microsoft.com/office/drawing/2014/chart" uri="{C3380CC4-5D6E-409C-BE32-E72D297353CC}">
              <c16:uniqueId val="{00000005-E9BD-4250-9372-B00D9A7E9861}"/>
            </c:ext>
          </c:extLst>
        </c:ser>
        <c:ser>
          <c:idx val="6"/>
          <c:order val="6"/>
          <c:tx>
            <c:strRef>
              <c:f>データシート!$A$33</c:f>
              <c:strCache>
                <c:ptCount val="1"/>
                <c:pt idx="0">
                  <c:v>高野町介護保険特別会計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1.41</c:v>
                </c:pt>
                <c:pt idx="2">
                  <c:v>#N/A</c:v>
                </c:pt>
                <c:pt idx="3">
                  <c:v>1.8</c:v>
                </c:pt>
                <c:pt idx="4">
                  <c:v>#N/A</c:v>
                </c:pt>
                <c:pt idx="5">
                  <c:v>1.25</c:v>
                </c:pt>
                <c:pt idx="6">
                  <c:v>#N/A</c:v>
                </c:pt>
                <c:pt idx="7">
                  <c:v>2.27</c:v>
                </c:pt>
                <c:pt idx="8">
                  <c:v>#N/A</c:v>
                </c:pt>
                <c:pt idx="9">
                  <c:v>2.82</c:v>
                </c:pt>
              </c:numCache>
            </c:numRef>
          </c:val>
          <c:extLst>
            <c:ext xmlns:c16="http://schemas.microsoft.com/office/drawing/2014/chart" uri="{C3380CC4-5D6E-409C-BE32-E72D297353CC}">
              <c16:uniqueId val="{00000006-E9BD-4250-9372-B00D9A7E9861}"/>
            </c:ext>
          </c:extLst>
        </c:ser>
        <c:ser>
          <c:idx val="7"/>
          <c:order val="7"/>
          <c:tx>
            <c:strRef>
              <c:f>データシート!$A$34</c:f>
              <c:strCache>
                <c:ptCount val="1"/>
                <c:pt idx="0">
                  <c:v>高野町国民健康保険特別会計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5.87</c:v>
                </c:pt>
                <c:pt idx="2">
                  <c:v>#N/A</c:v>
                </c:pt>
                <c:pt idx="3">
                  <c:v>5.92</c:v>
                </c:pt>
                <c:pt idx="4">
                  <c:v>#N/A</c:v>
                </c:pt>
                <c:pt idx="5">
                  <c:v>5.0199999999999996</c:v>
                </c:pt>
                <c:pt idx="6">
                  <c:v>#N/A</c:v>
                </c:pt>
                <c:pt idx="7">
                  <c:v>4.4400000000000004</c:v>
                </c:pt>
                <c:pt idx="8">
                  <c:v>#N/A</c:v>
                </c:pt>
                <c:pt idx="9">
                  <c:v>4.2699999999999996</c:v>
                </c:pt>
              </c:numCache>
            </c:numRef>
          </c:val>
          <c:extLst>
            <c:ext xmlns:c16="http://schemas.microsoft.com/office/drawing/2014/chart" uri="{C3380CC4-5D6E-409C-BE32-E72D297353CC}">
              <c16:uniqueId val="{00000007-E9BD-4250-9372-B00D9A7E98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7.71</c:v>
                </c:pt>
                <c:pt idx="2">
                  <c:v>#N/A</c:v>
                </c:pt>
                <c:pt idx="3">
                  <c:v>5.41</c:v>
                </c:pt>
                <c:pt idx="4">
                  <c:v>#N/A</c:v>
                </c:pt>
                <c:pt idx="5">
                  <c:v>5.19</c:v>
                </c:pt>
                <c:pt idx="6">
                  <c:v>#N/A</c:v>
                </c:pt>
                <c:pt idx="7">
                  <c:v>2.76</c:v>
                </c:pt>
                <c:pt idx="8">
                  <c:v>#N/A</c:v>
                </c:pt>
                <c:pt idx="9">
                  <c:v>4.7699999999999996</c:v>
                </c:pt>
              </c:numCache>
            </c:numRef>
          </c:val>
          <c:extLst>
            <c:ext xmlns:c16="http://schemas.microsoft.com/office/drawing/2014/chart" uri="{C3380CC4-5D6E-409C-BE32-E72D297353CC}">
              <c16:uniqueId val="{00000008-E9BD-4250-9372-B00D9A7E9861}"/>
            </c:ext>
          </c:extLst>
        </c:ser>
        <c:ser>
          <c:idx val="9"/>
          <c:order val="9"/>
          <c:tx>
            <c:strRef>
              <c:f>データシート!$A$36</c:f>
              <c:strCache>
                <c:ptCount val="1"/>
                <c:pt idx="0">
                  <c:v>高野町水道事業会計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3.42</c:v>
                </c:pt>
                <c:pt idx="2">
                  <c:v>#N/A</c:v>
                </c:pt>
                <c:pt idx="3">
                  <c:v>3.68</c:v>
                </c:pt>
                <c:pt idx="4">
                  <c:v>#N/A</c:v>
                </c:pt>
                <c:pt idx="5">
                  <c:v>4.0199999999999996</c:v>
                </c:pt>
                <c:pt idx="6">
                  <c:v>#N/A</c:v>
                </c:pt>
                <c:pt idx="7">
                  <c:v>4.87</c:v>
                </c:pt>
                <c:pt idx="8">
                  <c:v>#N/A</c:v>
                </c:pt>
                <c:pt idx="9">
                  <c:v>5.54</c:v>
                </c:pt>
              </c:numCache>
            </c:numRef>
          </c:val>
          <c:extLst>
            <c:ext xmlns:c16="http://schemas.microsoft.com/office/drawing/2014/chart" uri="{C3380CC4-5D6E-409C-BE32-E72D297353CC}">
              <c16:uniqueId val="{00000009-E9BD-4250-9372-B00D9A7E98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358</c:v>
                </c:pt>
                <c:pt idx="5">
                  <c:v>362</c:v>
                </c:pt>
                <c:pt idx="8">
                  <c:v>351</c:v>
                </c:pt>
                <c:pt idx="11">
                  <c:v>337</c:v>
                </c:pt>
                <c:pt idx="14">
                  <c:v>355</c:v>
                </c:pt>
              </c:numCache>
            </c:numRef>
          </c:val>
          <c:extLst>
            <c:ext xmlns:c16="http://schemas.microsoft.com/office/drawing/2014/chart" uri="{C3380CC4-5D6E-409C-BE32-E72D297353CC}">
              <c16:uniqueId val="{00000000-58E5-49AD-9C17-0EE2DA8E9B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E5-49AD-9C17-0EE2DA8E9B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E5-49AD-9C17-0EE2DA8E9B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23</c:v>
                </c:pt>
                <c:pt idx="6">
                  <c:v>24</c:v>
                </c:pt>
                <c:pt idx="9">
                  <c:v>22</c:v>
                </c:pt>
                <c:pt idx="12">
                  <c:v>22</c:v>
                </c:pt>
              </c:numCache>
            </c:numRef>
          </c:val>
          <c:extLst>
            <c:ext xmlns:c16="http://schemas.microsoft.com/office/drawing/2014/chart" uri="{C3380CC4-5D6E-409C-BE32-E72D297353CC}">
              <c16:uniqueId val="{00000003-58E5-49AD-9C17-0EE2DA8E9B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74</c:v>
                </c:pt>
                <c:pt idx="3">
                  <c:v>85</c:v>
                </c:pt>
                <c:pt idx="6">
                  <c:v>83</c:v>
                </c:pt>
                <c:pt idx="9">
                  <c:v>69</c:v>
                </c:pt>
                <c:pt idx="12">
                  <c:v>77</c:v>
                </c:pt>
              </c:numCache>
            </c:numRef>
          </c:val>
          <c:extLst>
            <c:ext xmlns:c16="http://schemas.microsoft.com/office/drawing/2014/chart" uri="{C3380CC4-5D6E-409C-BE32-E72D297353CC}">
              <c16:uniqueId val="{00000004-58E5-49AD-9C17-0EE2DA8E9B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7</c:v>
                </c:pt>
                <c:pt idx="3">
                  <c:v>7</c:v>
                </c:pt>
                <c:pt idx="6">
                  <c:v>0</c:v>
                </c:pt>
                <c:pt idx="9">
                  <c:v>0</c:v>
                </c:pt>
                <c:pt idx="12">
                  <c:v>0</c:v>
                </c:pt>
              </c:numCache>
            </c:numRef>
          </c:val>
          <c:extLst>
            <c:ext xmlns:c16="http://schemas.microsoft.com/office/drawing/2014/chart" uri="{C3380CC4-5D6E-409C-BE32-E72D297353CC}">
              <c16:uniqueId val="{00000005-58E5-49AD-9C17-0EE2DA8E9B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8</c:v>
                </c:pt>
                <c:pt idx="6">
                  <c:v>0</c:v>
                </c:pt>
                <c:pt idx="9">
                  <c:v>0</c:v>
                </c:pt>
                <c:pt idx="12">
                  <c:v>0</c:v>
                </c:pt>
              </c:numCache>
            </c:numRef>
          </c:val>
          <c:extLst>
            <c:ext xmlns:c16="http://schemas.microsoft.com/office/drawing/2014/chart" uri="{C3380CC4-5D6E-409C-BE32-E72D297353CC}">
              <c16:uniqueId val="{00000006-58E5-49AD-9C17-0EE2DA8E9B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387</c:v>
                </c:pt>
                <c:pt idx="3">
                  <c:v>379</c:v>
                </c:pt>
                <c:pt idx="6">
                  <c:v>360</c:v>
                </c:pt>
                <c:pt idx="9">
                  <c:v>334</c:v>
                </c:pt>
                <c:pt idx="12">
                  <c:v>339</c:v>
                </c:pt>
              </c:numCache>
            </c:numRef>
          </c:val>
          <c:extLst>
            <c:ext xmlns:c16="http://schemas.microsoft.com/office/drawing/2014/chart" uri="{C3380CC4-5D6E-409C-BE32-E72D297353CC}">
              <c16:uniqueId val="{00000007-58E5-49AD-9C17-0EE2DA8E9B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134</c:v>
                </c:pt>
                <c:pt idx="2">
                  <c:v>#N/A</c:v>
                </c:pt>
                <c:pt idx="3">
                  <c:v>#N/A</c:v>
                </c:pt>
                <c:pt idx="4">
                  <c:v>140</c:v>
                </c:pt>
                <c:pt idx="5">
                  <c:v>#N/A</c:v>
                </c:pt>
                <c:pt idx="6">
                  <c:v>#N/A</c:v>
                </c:pt>
                <c:pt idx="7">
                  <c:v>116</c:v>
                </c:pt>
                <c:pt idx="8">
                  <c:v>#N/A</c:v>
                </c:pt>
                <c:pt idx="9">
                  <c:v>#N/A</c:v>
                </c:pt>
                <c:pt idx="10">
                  <c:v>88</c:v>
                </c:pt>
                <c:pt idx="11">
                  <c:v>#N/A</c:v>
                </c:pt>
                <c:pt idx="12">
                  <c:v>#N/A</c:v>
                </c:pt>
                <c:pt idx="13">
                  <c:v>83</c:v>
                </c:pt>
                <c:pt idx="14">
                  <c:v>#N/A</c:v>
                </c:pt>
              </c:numCache>
            </c:numRef>
          </c:val>
          <c:smooth val="0"/>
          <c:extLst>
            <c:ext xmlns:c16="http://schemas.microsoft.com/office/drawing/2014/chart" uri="{C3380CC4-5D6E-409C-BE32-E72D297353CC}">
              <c16:uniqueId val="{00000008-58E5-49AD-9C17-0EE2DA8E9B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3223</c:v>
                </c:pt>
                <c:pt idx="5">
                  <c:v>3133</c:v>
                </c:pt>
                <c:pt idx="8">
                  <c:v>3301</c:v>
                </c:pt>
                <c:pt idx="11">
                  <c:v>3470</c:v>
                </c:pt>
                <c:pt idx="14">
                  <c:v>3497</c:v>
                </c:pt>
              </c:numCache>
            </c:numRef>
          </c:val>
          <c:extLst>
            <c:ext xmlns:c16="http://schemas.microsoft.com/office/drawing/2014/chart" uri="{C3380CC4-5D6E-409C-BE32-E72D297353CC}">
              <c16:uniqueId val="{00000000-0629-4C40-9B37-0A5823578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473</c:v>
                </c:pt>
                <c:pt idx="5">
                  <c:v>420</c:v>
                </c:pt>
                <c:pt idx="8">
                  <c:v>374</c:v>
                </c:pt>
                <c:pt idx="11">
                  <c:v>408</c:v>
                </c:pt>
                <c:pt idx="14">
                  <c:v>427</c:v>
                </c:pt>
              </c:numCache>
            </c:numRef>
          </c:val>
          <c:extLst>
            <c:ext xmlns:c16="http://schemas.microsoft.com/office/drawing/2014/chart" uri="{C3380CC4-5D6E-409C-BE32-E72D297353CC}">
              <c16:uniqueId val="{00000001-0629-4C40-9B37-0A5823578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2126</c:v>
                </c:pt>
                <c:pt idx="5">
                  <c:v>2089</c:v>
                </c:pt>
                <c:pt idx="8">
                  <c:v>2024</c:v>
                </c:pt>
                <c:pt idx="11">
                  <c:v>8714</c:v>
                </c:pt>
                <c:pt idx="14">
                  <c:v>8466</c:v>
                </c:pt>
              </c:numCache>
            </c:numRef>
          </c:val>
          <c:extLst>
            <c:ext xmlns:c16="http://schemas.microsoft.com/office/drawing/2014/chart" uri="{C3380CC4-5D6E-409C-BE32-E72D297353CC}">
              <c16:uniqueId val="{00000002-0629-4C40-9B37-0A5823578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29-4C40-9B37-0A5823578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29-4C40-9B37-0A5823578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29-4C40-9B37-0A5823578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591</c:v>
                </c:pt>
                <c:pt idx="3">
                  <c:v>600</c:v>
                </c:pt>
                <c:pt idx="6">
                  <c:v>579</c:v>
                </c:pt>
                <c:pt idx="9">
                  <c:v>509</c:v>
                </c:pt>
                <c:pt idx="12">
                  <c:v>498</c:v>
                </c:pt>
              </c:numCache>
            </c:numRef>
          </c:val>
          <c:extLst>
            <c:ext xmlns:c16="http://schemas.microsoft.com/office/drawing/2014/chart" uri="{C3380CC4-5D6E-409C-BE32-E72D297353CC}">
              <c16:uniqueId val="{00000006-0629-4C40-9B37-0A5823578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226</c:v>
                </c:pt>
                <c:pt idx="3">
                  <c:v>199</c:v>
                </c:pt>
                <c:pt idx="6">
                  <c:v>171</c:v>
                </c:pt>
                <c:pt idx="9">
                  <c:v>143</c:v>
                </c:pt>
                <c:pt idx="12">
                  <c:v>114</c:v>
                </c:pt>
              </c:numCache>
            </c:numRef>
          </c:val>
          <c:extLst>
            <c:ext xmlns:c16="http://schemas.microsoft.com/office/drawing/2014/chart" uri="{C3380CC4-5D6E-409C-BE32-E72D297353CC}">
              <c16:uniqueId val="{00000007-0629-4C40-9B37-0A5823578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630</c:v>
                </c:pt>
                <c:pt idx="3">
                  <c:v>700</c:v>
                </c:pt>
                <c:pt idx="6">
                  <c:v>770</c:v>
                </c:pt>
                <c:pt idx="9">
                  <c:v>803</c:v>
                </c:pt>
                <c:pt idx="12">
                  <c:v>801</c:v>
                </c:pt>
              </c:numCache>
            </c:numRef>
          </c:val>
          <c:extLst>
            <c:ext xmlns:c16="http://schemas.microsoft.com/office/drawing/2014/chart" uri="{C3380CC4-5D6E-409C-BE32-E72D297353CC}">
              <c16:uniqueId val="{00000008-0629-4C40-9B37-0A5823578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29-4C40-9B37-0A5823578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3482</c:v>
                </c:pt>
                <c:pt idx="3">
                  <c:v>3318</c:v>
                </c:pt>
                <c:pt idx="6">
                  <c:v>3434</c:v>
                </c:pt>
                <c:pt idx="9">
                  <c:v>3442</c:v>
                </c:pt>
                <c:pt idx="12">
                  <c:v>3398</c:v>
                </c:pt>
              </c:numCache>
            </c:numRef>
          </c:val>
          <c:extLst>
            <c:ext xmlns:c16="http://schemas.microsoft.com/office/drawing/2014/chart" uri="{C3380CC4-5D6E-409C-BE32-E72D297353CC}">
              <c16:uniqueId val="{0000000A-0629-4C40-9B37-0A58235782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629-4C40-9B37-0A58235782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1202</c:v>
                </c:pt>
                <c:pt idx="1">
                  <c:v>892</c:v>
                </c:pt>
                <c:pt idx="2">
                  <c:v>850</c:v>
                </c:pt>
              </c:numCache>
            </c:numRef>
          </c:val>
          <c:extLst>
            <c:ext xmlns:c16="http://schemas.microsoft.com/office/drawing/2014/chart" uri="{C3380CC4-5D6E-409C-BE32-E72D297353CC}">
              <c16:uniqueId val="{00000000-5187-4991-8FA7-0601C45E0F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5187-4991-8FA7-0601C45E0F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641</c:v>
                </c:pt>
                <c:pt idx="1">
                  <c:v>7641</c:v>
                </c:pt>
                <c:pt idx="2">
                  <c:v>7435</c:v>
                </c:pt>
              </c:numCache>
            </c:numRef>
          </c:val>
          <c:extLst>
            <c:ext xmlns:c16="http://schemas.microsoft.com/office/drawing/2014/chart" uri="{C3380CC4-5D6E-409C-BE32-E72D297353CC}">
              <c16:uniqueId val="{00000002-5187-4991-8FA7-0601C45E0F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{4B0D697E-6691-437E-A7DE-8954E3A4BA6F}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F54-44A9-8B59-79178189ED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{5C011B4A-5C74-4D3C-A718-A0C9E47AB8E8}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54-44A9-8B59-79178189ED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{17E03270-CF7C-4427-B1AE-616E841269D2}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54-44A9-8B59-79178189ED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{25118E38-FF90-48B4-BFA9-4147FA3F93AE}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54-44A9-8B59-79178189ED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{E16A6F85-479B-4158-A84E-C2809C769403}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54-44A9-8B59-79178189ED0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{51E2C87F-D9DD-4D20-B1E7-3C54EFCB2937}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F54-44A9-8B59-79178189ED0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{7BB275FE-C040-47A7-8AA3-8D568F2A7E51}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F54-44A9-8B59-79178189ED0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{1ECFD903-7E06-42B2-83F5-D923CC6A925B}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F54-44A9-8B59-79178189ED0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{01F692BE-68C7-444A-938A-2F9EA53210F2}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F54-44A9-8B59-79178189ED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64.8</c:v>
                </c:pt>
                <c:pt idx="16">
                  <c:v>65.900000000000006</c:v>
                </c:pt>
                <c:pt idx="24">
                  <c:v>67.5</c:v>
                </c:pt>
                <c:pt idx="32">
                  <c:v>68.5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F54-44A9-8B59-79178189ED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{663D2D49-C7AA-4F87-8331-0BE398C74070}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F54-44A9-8B59-79178189ED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{3BC5A729-6C8D-4B6F-A625-298524F43202}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54-44A9-8B59-79178189ED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{7B6E9B30-2097-4072-9CDC-6B0FFF447952}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54-44A9-8B59-79178189ED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{6D0A2682-97B4-4FA4-BE9F-5093024A5FB2}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54-44A9-8B59-79178189ED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{249D7306-1B33-4996-9C60-B0057EAD2996}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54-44A9-8B59-79178189ED0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{7DD4EBEB-A5E8-46C3-B784-E571B87E604A}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F54-44A9-8B59-79178189ED0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{4B952BF8-8F9B-4480-A214-639452F001E2}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F54-44A9-8B59-79178189ED0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{C6458699-3B7A-4609-A745-A9D041F3E6B4}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F54-44A9-8B59-79178189ED0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{A634E590-7D4C-40F7-A749-91085D64C5E6}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F54-44A9-8B59-79178189ED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54-44A9-8B59-79178189ED04}"/>
            </c:ext>
          </c:extLst>
        </c:ser>
        <c:dLbls>
          <c:showLegendKey val="0"/>
          <c:showVal val="1"/>
          <c:showCatName val="0"/>
          <c:showSerName val="0"/>
          <c:showPercent val="0"/>
          <c:showBubbleSize val="0"/>
        </c:dLbls>
        <c:axId val="46179840"/>
        <c:axId val="46181760"/>
      </c:scatterChart>
      <c:valAx>
        <c:axId val="4617984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{AA6C3EB5-5C00-4D42-9CC9-E8BBE9CB6BDF}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DE8-445D-93E8-63C956F34E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{819034A3-DC3D-4FD4-8FF9-2568807D9098}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E8-445D-93E8-63C956F34E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{9B3D6A84-97B9-411B-8BC5-A7228F55CBAE}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E8-445D-93E8-63C956F34E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{DB7BEACA-5CF8-4219-BBCA-0EF3CC176480}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E8-445D-93E8-63C956F34E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{B322B7B1-0006-4854-8347-72EAE707F68E}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E8-445D-93E8-63C956F34EA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{10B2388E-C917-4C0A-9F73-FE8E53B72889}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DE8-445D-93E8-63C956F34EA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{A2E88823-782B-4CD8-ACAD-672F78FF8128}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DE8-445D-93E8-63C956F34EA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{43CF27EC-BB3D-49E6-99E3-0865630973AB}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DE8-445D-93E8-63C956F34EA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{607CA4A7-683A-4BEC-8CDF-EA8CFB189A41}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DE8-445D-93E8-63C956F34E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7.4</c:v>
                </c:pt>
                <c:pt idx="16">
                  <c:v>7.2</c:v>
                </c:pt>
                <c:pt idx="24">
                  <c:v>6.5</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DE8-445D-93E8-63C956F34E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{10AD364F-D807-47CD-9CE5-4E1E0B25BC8D}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DE8-445D-93E8-63C956F34E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{9C6FD38F-DED0-49BA-9B6B-9DBDFBF47D1E}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E8-445D-93E8-63C956F34E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{7477A117-E014-4041-A9E1-6FD926001BCA}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E8-445D-93E8-63C956F34E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{8ED3E0BA-7FB3-4C79-8515-C61205E6F68A}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E8-445D-93E8-63C956F34E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{BB8CF001-E4E4-44F8-835A-95AD0691E7C3}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E8-445D-93E8-63C956F34EA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{4077BA17-4E4A-4792-9223-7B0A5BF3D7CA}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DE8-445D-93E8-63C956F34EA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{06077260-D874-47EB-80ED-FD296A62B8BB}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DE8-445D-93E8-63C956F34EAC}"/>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{5A097FA2-30B2-4FEF-8377-65A63AFE3D09}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DE8-445D-93E8-63C956F34EAC}"/>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{7D6E1C7B-C0F3-4127-BA26-BA0CD0A7C5FB}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DE8-445D-93E8-63C956F34E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DE8-445D-93E8-63C956F34EAC}"/>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元利償還金</a:t>
          </a:r>
          <a:r>
            <a:rPr kumimoji="1" lang="en-US" altLang="ja-JP" sz="800">
              <a:latin typeface="ＭＳ ゴシック" pitchFamily="49" charset="-128"/>
              <a:ea typeface="ＭＳ ゴシック" pitchFamily="49" charset="-128"/>
            </a:rPr>
            <a:t>】</a:t>
          </a:r>
        </a:p>
        <a:p>
          <a:r>
            <a:rPr kumimoji="1" lang="ja-JP" altLang="en-US" sz="800">
              <a:latin typeface="ＭＳ ゴシック" pitchFamily="49" charset="-128"/>
              <a:ea typeface="ＭＳ ゴシック" pitchFamily="49" charset="-128"/>
            </a:rPr>
            <a:t>　平成２６年度から減少傾向にあったが令和元年度は増加に転じた。道路や橋梁などの長寿命化事業や、電線類の地中化のために発行した起債の元金償還が始まったことが理由である。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減債基金積立不足算定額</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平成２８年度に満期一括償還をおこなったため、減債基金積立不足算定額が生じた。</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満期一括償還地方債に係る年度割相当額</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平成２８年度の満期一括償還に係る年度割相当額である。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平成２６年度までは減少傾向であったが、平成２７年度および平成２８年度に増加したのは下水道会計で長寿命化事業に伴う新規借入が増加したためである。令和元年度は下水道会計繰出金を１１百万円増額したため増額となった。</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組合等が起こした地方債の元利償還金に対する負担金等</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橋本周辺広域市町村圏組合</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ゴミ施設</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の負担金であり、平成２５年度から始まったピークが令和２年度まで続きその後減少する見通しである。</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算入公債費等</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過去からの起債に対する基準財政需要額であり減少傾向であったが、令和元年度は災害復旧事業費に係る基準財政需要額の増より増額となった。</a:t>
          </a:r>
        </a:p>
        <a:p>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実質公債費比率の分子</a:t>
          </a:r>
          <a:r>
            <a:rPr kumimoji="1" lang="en-US" altLang="ja-JP" sz="800">
              <a:solidFill>
                <a:sysClr val="windowText" lastClr="000000"/>
              </a:solidFill>
              <a:latin typeface="ＭＳ ゴシック" pitchFamily="49" charset="-128"/>
              <a:ea typeface="ＭＳ ゴシック" pitchFamily="49" charset="-128"/>
            </a:rPr>
            <a:t>】</a:t>
          </a:r>
        </a:p>
        <a:p>
          <a:r>
            <a:rPr kumimoji="1" lang="ja-JP" altLang="en-US" sz="800">
              <a:solidFill>
                <a:sysClr val="windowText" lastClr="000000"/>
              </a:solidFill>
              <a:latin typeface="ＭＳ ゴシック" pitchFamily="49" charset="-128"/>
              <a:ea typeface="ＭＳ ゴシック" pitchFamily="49" charset="-128"/>
            </a:rPr>
            <a:t>　元利償還金等（</a:t>
          </a:r>
          <a:r>
            <a:rPr kumimoji="1" lang="en-US" altLang="ja-JP" sz="800">
              <a:solidFill>
                <a:sysClr val="windowText" lastClr="000000"/>
              </a:solidFill>
              <a:latin typeface="ＭＳ ゴシック" pitchFamily="49" charset="-128"/>
              <a:ea typeface="ＭＳ ゴシック" pitchFamily="49" charset="-128"/>
            </a:rPr>
            <a:t>A</a:t>
          </a:r>
          <a:r>
            <a:rPr kumimoji="1" lang="ja-JP" altLang="en-US" sz="800">
              <a:solidFill>
                <a:sysClr val="windowText" lastClr="000000"/>
              </a:solidFill>
              <a:latin typeface="ＭＳ ゴシック" pitchFamily="49" charset="-128"/>
              <a:ea typeface="ＭＳ ゴシック" pitchFamily="49" charset="-128"/>
            </a:rPr>
            <a:t>）の合計額は増加したが、算入公債費等が大きく増加したため、実質公債費比率の分子は前年度に比べ減少した。</a:t>
          </a:r>
        </a:p>
        <a:p>
          <a:endParaRPr kumimoji="1" lang="ja-JP" altLang="en-US"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平成２８年度におこなった一括償還に係るもの。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一般会計等に係る地方債の現在高</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災害復旧事業債、臨時財政対策債の発行額が減少し前年度比</a:t>
          </a:r>
          <a:r>
            <a:rPr kumimoji="1" lang="en-US" altLang="ja-JP" sz="900">
              <a:solidFill>
                <a:sysClr val="windowText" lastClr="000000"/>
              </a:solidFill>
              <a:latin typeface="ＭＳ ゴシック" pitchFamily="49" charset="-128"/>
              <a:ea typeface="ＭＳ ゴシック" pitchFamily="49" charset="-128"/>
            </a:rPr>
            <a:t>44</a:t>
          </a:r>
          <a:r>
            <a:rPr kumimoji="1" lang="ja-JP" altLang="en-US" sz="900">
              <a:solidFill>
                <a:sysClr val="windowText" lastClr="000000"/>
              </a:solidFill>
              <a:latin typeface="ＭＳ ゴシック" pitchFamily="49" charset="-128"/>
              <a:ea typeface="ＭＳ ゴシック" pitchFamily="49" charset="-128"/>
            </a:rPr>
            <a:t>百万円の減額となった。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公営企業債等繰入見込額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新規借入金額が少なく償還が進んだため</a:t>
          </a:r>
          <a:r>
            <a:rPr kumimoji="1" lang="en-US" altLang="ja-JP" sz="900">
              <a:solidFill>
                <a:sysClr val="windowText" lastClr="000000"/>
              </a:solidFill>
              <a:latin typeface="ＭＳ ゴシック" pitchFamily="49" charset="-128"/>
              <a:ea typeface="ＭＳ ゴシック" pitchFamily="49" charset="-128"/>
            </a:rPr>
            <a:t>2</a:t>
          </a:r>
          <a:r>
            <a:rPr kumimoji="1" lang="ja-JP" altLang="en-US" sz="900">
              <a:solidFill>
                <a:sysClr val="windowText" lastClr="000000"/>
              </a:solidFill>
              <a:latin typeface="ＭＳ ゴシック" pitchFamily="49" charset="-128"/>
              <a:ea typeface="ＭＳ ゴシック" pitchFamily="49" charset="-128"/>
            </a:rPr>
            <a:t>百万円減額となった。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組合等負担等見込額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橋本周辺市町村圏組合</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ゴミ処理施設</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に係る負担金であり、平成</a:t>
          </a:r>
          <a:r>
            <a:rPr kumimoji="1" lang="en-US" altLang="ja-JP" sz="900">
              <a:solidFill>
                <a:sysClr val="windowText" lastClr="000000"/>
              </a:solidFill>
              <a:latin typeface="ＭＳ ゴシック" pitchFamily="49" charset="-128"/>
              <a:ea typeface="ＭＳ ゴシック" pitchFamily="49" charset="-128"/>
            </a:rPr>
            <a:t>21</a:t>
          </a:r>
          <a:r>
            <a:rPr kumimoji="1" lang="ja-JP" altLang="en-US" sz="900">
              <a:solidFill>
                <a:sysClr val="windowText" lastClr="000000"/>
              </a:solidFill>
              <a:latin typeface="ＭＳ ゴシック" pitchFamily="49" charset="-128"/>
              <a:ea typeface="ＭＳ ゴシック" pitchFamily="49" charset="-128"/>
            </a:rPr>
            <a:t>年度に建設事業は終了したため以後は減少傾向となる。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退職手当負担見込額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一般職・一般会計等対象職員数は</a:t>
          </a:r>
          <a:r>
            <a:rPr kumimoji="1" lang="en-US" altLang="ja-JP" sz="900">
              <a:solidFill>
                <a:sysClr val="windowText" lastClr="000000"/>
              </a:solidFill>
              <a:latin typeface="ＭＳ ゴシック" pitchFamily="49" charset="-128"/>
              <a:ea typeface="ＭＳ ゴシック" pitchFamily="49" charset="-128"/>
            </a:rPr>
            <a:t>2</a:t>
          </a:r>
          <a:r>
            <a:rPr kumimoji="1" lang="ja-JP" altLang="en-US" sz="900">
              <a:solidFill>
                <a:sysClr val="windowText" lastClr="000000"/>
              </a:solidFill>
              <a:latin typeface="ＭＳ ゴシック" pitchFamily="49" charset="-128"/>
              <a:ea typeface="ＭＳ ゴシック" pitchFamily="49" charset="-128"/>
            </a:rPr>
            <a:t>人増となったが、組合等積立額が増加したため退職手当負担見込み額は</a:t>
          </a:r>
          <a:r>
            <a:rPr kumimoji="1" lang="en-US" altLang="ja-JP" sz="900">
              <a:solidFill>
                <a:sysClr val="windowText" lastClr="000000"/>
              </a:solidFill>
              <a:latin typeface="ＭＳ ゴシック" pitchFamily="49" charset="-128"/>
              <a:ea typeface="ＭＳ ゴシック" pitchFamily="49" charset="-128"/>
            </a:rPr>
            <a:t>11</a:t>
          </a:r>
          <a:r>
            <a:rPr kumimoji="1" lang="ja-JP" altLang="en-US" sz="900">
              <a:solidFill>
                <a:sysClr val="windowText" lastClr="000000"/>
              </a:solidFill>
              <a:latin typeface="ＭＳ ゴシック" pitchFamily="49" charset="-128"/>
              <a:ea typeface="ＭＳ ゴシック" pitchFamily="49" charset="-128"/>
            </a:rPr>
            <a:t>百万円減額となった。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充当可能基金</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令和元年度は歳入減に伴う財源不足を補うため、ふるさと応援寄附基金と財政調整基金を取崩し、充当可能基金全体で</a:t>
          </a:r>
          <a:r>
            <a:rPr kumimoji="1" lang="en-US" altLang="ja-JP" sz="900">
              <a:solidFill>
                <a:sysClr val="windowText" lastClr="000000"/>
              </a:solidFill>
              <a:latin typeface="ＭＳ ゴシック" pitchFamily="49" charset="-128"/>
              <a:ea typeface="ＭＳ ゴシック" pitchFamily="49" charset="-128"/>
            </a:rPr>
            <a:t>248</a:t>
          </a:r>
          <a:r>
            <a:rPr kumimoji="1" lang="ja-JP" altLang="en-US" sz="900">
              <a:solidFill>
                <a:sysClr val="windowText" lastClr="000000"/>
              </a:solidFill>
              <a:latin typeface="ＭＳ ゴシック" pitchFamily="49" charset="-128"/>
              <a:ea typeface="ＭＳ ゴシック" pitchFamily="49" charset="-128"/>
            </a:rPr>
            <a:t>百万円の減額となった。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充当可能特定歳入</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住宅使用料の充当先である元金償還金について充当率が</a:t>
          </a:r>
          <a:r>
            <a:rPr kumimoji="1" lang="en-US" altLang="ja-JP" sz="900">
              <a:solidFill>
                <a:sysClr val="windowText" lastClr="000000"/>
              </a:solidFill>
              <a:latin typeface="ＭＳ ゴシック" pitchFamily="49" charset="-128"/>
              <a:ea typeface="ＭＳ ゴシック" pitchFamily="49" charset="-128"/>
            </a:rPr>
            <a:t>90.6%</a:t>
          </a:r>
          <a:r>
            <a:rPr kumimoji="1" lang="ja-JP" altLang="en-US" sz="900">
              <a:solidFill>
                <a:sysClr val="windowText" lastClr="000000"/>
              </a:solidFill>
              <a:latin typeface="ＭＳ ゴシック" pitchFamily="49" charset="-128"/>
              <a:ea typeface="ＭＳ ゴシック" pitchFamily="49" charset="-128"/>
            </a:rPr>
            <a:t>から</a:t>
          </a:r>
          <a:r>
            <a:rPr kumimoji="1" lang="en-US" altLang="ja-JP" sz="900">
              <a:solidFill>
                <a:sysClr val="windowText" lastClr="000000"/>
              </a:solidFill>
              <a:latin typeface="ＭＳ ゴシック" pitchFamily="49" charset="-128"/>
              <a:ea typeface="ＭＳ ゴシック" pitchFamily="49" charset="-128"/>
            </a:rPr>
            <a:t>94.1%</a:t>
          </a:r>
          <a:r>
            <a:rPr kumimoji="1" lang="ja-JP" altLang="en-US" sz="900">
              <a:solidFill>
                <a:sysClr val="windowText" lastClr="000000"/>
              </a:solidFill>
              <a:latin typeface="ＭＳ ゴシック" pitchFamily="49" charset="-128"/>
              <a:ea typeface="ＭＳ ゴシック" pitchFamily="49" charset="-128"/>
            </a:rPr>
            <a:t>に増加し、充当可能特定歳入は増加した。充当先の元金償還金は令和</a:t>
          </a:r>
          <a:r>
            <a:rPr kumimoji="1" lang="en-US" altLang="ja-JP" sz="900">
              <a:solidFill>
                <a:sysClr val="windowText" lastClr="000000"/>
              </a:solidFill>
              <a:latin typeface="ＭＳ ゴシック" pitchFamily="49" charset="-128"/>
              <a:ea typeface="ＭＳ ゴシック" pitchFamily="49" charset="-128"/>
            </a:rPr>
            <a:t>8</a:t>
          </a:r>
          <a:r>
            <a:rPr kumimoji="1" lang="ja-JP" altLang="en-US" sz="900">
              <a:solidFill>
                <a:sysClr val="windowText" lastClr="000000"/>
              </a:solidFill>
              <a:latin typeface="ＭＳ ゴシック" pitchFamily="49" charset="-128"/>
              <a:ea typeface="ＭＳ ゴシック" pitchFamily="49" charset="-128"/>
            </a:rPr>
            <a:t>年度まで償還を終えるものが無く、令和</a:t>
          </a:r>
          <a:r>
            <a:rPr kumimoji="1" lang="en-US" altLang="ja-JP" sz="900">
              <a:solidFill>
                <a:sysClr val="windowText" lastClr="000000"/>
              </a:solidFill>
              <a:latin typeface="ＭＳ ゴシック" pitchFamily="49" charset="-128"/>
              <a:ea typeface="ＭＳ ゴシック" pitchFamily="49" charset="-128"/>
            </a:rPr>
            <a:t>8</a:t>
          </a:r>
          <a:r>
            <a:rPr kumimoji="1" lang="ja-JP" altLang="en-US" sz="900">
              <a:solidFill>
                <a:sysClr val="windowText" lastClr="000000"/>
              </a:solidFill>
              <a:latin typeface="ＭＳ ゴシック" pitchFamily="49" charset="-128"/>
              <a:ea typeface="ＭＳ ゴシック" pitchFamily="49" charset="-128"/>
            </a:rPr>
            <a:t>年度までに新規に元金償還が開始するものがあるため増加する見込みである。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基準財政需要額算入見込額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公債費のうち過疎債と臨時財政対策債の比率が高くなってきており、増加傾向となっている。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将来負担比率の分子</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令和元年度は財源不足により充当可能基金が減額されたため、将来負担比率の分子は増額となった。これにより将来負担比率は前年から</a:t>
          </a:r>
          <a:r>
            <a:rPr kumimoji="1" lang="en-US" altLang="ja-JP" sz="900">
              <a:solidFill>
                <a:sysClr val="windowText" lastClr="000000"/>
              </a:solidFill>
              <a:latin typeface="ＭＳ ゴシック" pitchFamily="49" charset="-128"/>
              <a:ea typeface="ＭＳ ゴシック" pitchFamily="49" charset="-128"/>
            </a:rPr>
            <a:t>0.7</a:t>
          </a:r>
          <a:r>
            <a:rPr kumimoji="1" lang="ja-JP" altLang="en-US" sz="900">
              <a:solidFill>
                <a:sysClr val="windowText" lastClr="000000"/>
              </a:solidFill>
              <a:latin typeface="ＭＳ ゴシック" pitchFamily="49" charset="-128"/>
              <a:ea typeface="ＭＳ ゴシック" pitchFamily="49" charset="-128"/>
            </a:rPr>
            <a:t>ポイント増加した。</a:t>
          </a:r>
        </a:p>
        <a:p>
          <a:endParaRPr kumimoji="1" lang="ja-JP" altLang="en-US" sz="900">
            <a:solidFill>
              <a:srgbClr val="FF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今後は起債の年間発行額を償還額以内に抑えていくことに加えて、交付税算入率の高い起債を有効活用することで数値のさらなる改善を目指していく</a:t>
          </a:r>
          <a:r>
            <a:rPr kumimoji="1" lang="ja-JP" altLang="en-US" sz="900">
              <a:solidFill>
                <a:srgbClr val="FF0000"/>
              </a:solidFill>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財政調整基金においては、歳入減に伴う財源不足を補うために取崩したことで残高は４２百万円減少した。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ふるさと応援寄附基金においても、歳入減に伴う財源不足を補うために取崩したことで残高は２０４百万円減少した。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森林整備基金においては、町有林整備事業に充当するため取崩し残高は２百万円減少した。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これらにより、基金全体では残高は２４９百万円減少した。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財政調整基金において、財源不足を補う目的でおこなう取崩しが必要とならないよう努める。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その他特定目的基金において、積立と取崩しのバランスを考慮し、充当する事業を精査し残高が大きく減少しないよう努めていく。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・ふるさと応援寄附基金においては、①町長にお任せ（使途指定なし寄附金）、②町の活性化を応援する事業、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③安心・安全で健やかなまちづくりを応援する事業、④歴史・文化を継承し、自然・環境を保全する事業、の４つの事業に用いる。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・ふるさと応援寄附基金においては、寄附金４６百万円に対して２５０百万円を取崩し、残高は２０４百万円減少した。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・公共施設整備基金においては、積立・取崩しをおこなっていない。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・森林整備基金においては、町有林整備事業に充当するため取崩し残高は２百万円減少した。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・ふるさと応援寄附基金においては、今後も充当する事業を十分に精査しつつ取崩していく予定である。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・公共施設整備基金においては、目標額である１００百万円に達したため新規の積立をせず、今後の公共施設整備において充当する予定である。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・森林整備基金においては、町有林管理事業への充当をおこなっていく予定である。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歳入減に伴う財源不足を補う目的で取崩しをおこなったため、基金残高は減少した。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標準財政規模の１／２である１，０００百万円以上を確保することを方針としているため、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今後さらに財源不足による取崩しが必要とならないよう事業の見直しと経費の削減をすすめていき、可能であれば新規の積立をおこなう。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平成２８年度に実施した一括償還以降、新規の積立・取崩しをおこなっていない。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新規の積立・取崩しをおこなわず現状を維持する。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6C3E3DF-1AEC-4135-85F2-4EA25537FD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9A0885-11A0-46F6-B00D-4781C50B42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C134819-9102-43A6-B68F-C62293CC4B8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0CD7446-B597-4ACE-AD5D-3808C0EB492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E71F323-6BA9-4998-A551-71D310435E4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63DD451-F313-48E5-9882-352F6569CE6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4DCF5B5-C057-4AC4-8EA1-AAF0646F3C2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64DFF91-2B2E-4D0D-82CD-D9CF9878278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A47924B-9102-4361-B1B9-E7E19E4A8B1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75BFE33-FF79-4D51-B5B9-B05BC5703DB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A812AF4-3D90-4E32-BE93-426451A1800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0878F36-3769-4AA4-BF24-43DEF85841F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B5D9D95-E421-4DE0-91EA-9DBFA0FAF15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F3364D8-CEA7-4D45-B850-54BCC2E5389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F412EA7-566E-46D1-84FD-25F83B00486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2B7651A-A758-4737-B60A-81E4782AD82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6375822-8376-4F11-983F-676D2A05FA9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C88FB87-4EC6-4258-B45D-94734D50317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E2082AD-6FC2-4E14-9BA3-A269B7ECD6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2ABA041-88B8-4DB8-91E8-DD586EC7234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23685FA-74E3-43B3-8498-8FA8D65ADAD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4EA91F5-4BA4-44AA-BF80-26E5EEFB441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2,983
2,944
137.03
3,713,915
3,578,927
95,391
1,998,707
3,398,093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BA049C8-1ADA-416B-BB3E-BF85B3F3C2C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3FDD0C2-3315-4B9E-8B5B-72EF3898948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26B5C98-D506-4946-82BD-7307D51EFAB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8C888C5-FE4B-4B8A-9EBE-901041D4446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2BE282C-0BB5-4EB9-8CD1-8FCBABB2208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4E9E14F-804E-4617-A4E2-6B6E9B1256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1F87B05-31E5-48FD-A1B7-E53E5BB1ED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1F71E29-5CA7-4804-A9AA-582AF3D13DF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41FE412-9907-4671-82F5-4E164CDA392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5241729-8D65-40CB-A875-2D000AB7ADF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756952E-5BEF-4282-B200-A95A3B2B78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E853481-2B44-468B-8D39-779BD2A565F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20EF31F-80BF-46AC-A799-C67E1792BF9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ACD4EDA-330B-48A4-B7D3-BECE4762DBC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95C8BD2-C321-4DDB-9301-809DD811BD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D146B8D-B949-48BF-9E7E-081723B45AB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B7A8F89-5C4C-4A82-8F12-59CABF4808E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257CBBD-DF9E-43C6-B455-77BC819C9B5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C89E2EC-8F04-43E8-AB6E-D476197DB35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4B75C6A5-9670-48F8-8953-4537DC4512F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65A9B32-62C0-4565-BCC7-C26D81841DA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76A3735-4140-4139-9713-7C86CFBC93F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A3027B4-0341-4F3C-ACD9-354F72F1F4D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6E4A3A8-C92B-4CF9-9425-9786D54A8AE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D729996-BCF3-48A3-AEB5-863EB9D2718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92BA4EE-41D4-448E-B483-039BA176C64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828CE89-A959-4B49-AD01-D5B535C68FD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02C72EE-DDF9-4590-A801-D239CFD1BC3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ED511F0-E6E5-4F9B-A01A-1FD4FA4F6C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632C93F-282E-4F7E-B348-9BE7A1EF676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160BEFA-D8A3-4686-80B9-284D8E0BC19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88D6926-9AB5-415D-99AF-B4FB7500C05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9348BEA-BEFB-4D6B-A285-150B5959413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95DE98A-5FA9-47E1-862E-BAC55102CB6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0DA1E78-DAA8-49D0-B4CE-F2988518144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町の有形固定資産減価償却率は全国平均及び類似団体平均と比較すると高くなっており、増加傾向にある。</a:t>
          </a:r>
        </a:p>
        <a:p>
          <a:r>
            <a:rPr kumimoji="1" lang="ja-JP" altLang="en-US" sz="1100">
              <a:latin typeface="ＭＳ Ｐゴシック" panose="020B0600070205080204" pitchFamily="50" charset="-128"/>
              <a:ea typeface="ＭＳ Ｐゴシック" panose="020B0600070205080204" pitchFamily="50" charset="-128"/>
            </a:rPr>
            <a:t>今後は公共施設個別計画のもと、老朽化の進むものから財政上可能な範囲で順次更新を行っていき、有形固定資産減価償却率の減少に努める。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C3979FE-6D25-4654-B771-FEDD37A4E10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DCEDA89-EEC3-4865-84A9-EB6625C137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081FBA6-9C2B-4487-95D6-B97DCDDE3CA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5B0B984D-C222-4EDF-96B1-FE1D44A6512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540F8C88-D48D-4A16-84E1-E12674445DC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C933F8A7-9B01-4071-9494-1B46DFE033C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AC66710D-3FD9-4B19-893D-E19DF4970BE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F0B489F8-D61E-4748-9294-52DDE39E205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11608BF6-74FA-4FC3-B95F-F583612D36B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40C642FB-E865-4BFB-A453-704E3A8B0BF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981126AB-FC5D-4353-9EB2-9029B113498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D52B5A5B-3BF4-4A37-B1BD-E651F129194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13251E7-F0F4-438D-A385-9FD8CECD2AC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2BDD962-7814-48A9-A9BF-D160A5B3849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3E4CF975-3ED2-4474-BE3E-5713C5DA051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E545FD5-69C9-4564-83F9-1BE76FA1AD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5" name="直線コネクタ 74">
          <a:extLst>
            <a:ext uri="{FF2B5EF4-FFF2-40B4-BE49-F238E27FC236}">
              <a16:creationId xmlns:a16="http://schemas.microsoft.com/office/drawing/2014/main" id="{0EAE96A9-B1E2-4EEF-9A7B-F583ED5EA17E}"/>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6" name="有形固定資産減価償却率最小値テキスト">
          <a:extLst>
            <a:ext uri="{FF2B5EF4-FFF2-40B4-BE49-F238E27FC236}">
              <a16:creationId xmlns:a16="http://schemas.microsoft.com/office/drawing/2014/main" id="{4757D0B7-F4DF-496D-985E-DD8E5FFED95F}"/>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7" name="直線コネクタ 76">
          <a:extLst>
            <a:ext uri="{FF2B5EF4-FFF2-40B4-BE49-F238E27FC236}">
              <a16:creationId xmlns:a16="http://schemas.microsoft.com/office/drawing/2014/main" id="{FC5761C7-C89D-471C-9608-A5A00A4485F7}"/>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8" name="有形固定資産減価償却率最大値テキスト">
          <a:extLst>
            <a:ext uri="{FF2B5EF4-FFF2-40B4-BE49-F238E27FC236}">
              <a16:creationId xmlns:a16="http://schemas.microsoft.com/office/drawing/2014/main" id="{D85521CD-F0B1-442B-B934-5535B3EEC793}"/>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9" name="直線コネクタ 78">
          <a:extLst>
            <a:ext uri="{FF2B5EF4-FFF2-40B4-BE49-F238E27FC236}">
              <a16:creationId xmlns:a16="http://schemas.microsoft.com/office/drawing/2014/main" id="{68CEE706-8F43-4361-803C-C4675AA64179}"/>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80" name="有形固定資産減価償却率平均値テキスト">
          <a:extLst>
            <a:ext uri="{FF2B5EF4-FFF2-40B4-BE49-F238E27FC236}">
              <a16:creationId xmlns:a16="http://schemas.microsoft.com/office/drawing/2014/main" id="{FE064961-4C39-4DC9-A66F-1B57B94EBB65}"/>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フローチャート: 判断 80">
          <a:extLst>
            <a:ext uri="{FF2B5EF4-FFF2-40B4-BE49-F238E27FC236}">
              <a16:creationId xmlns:a16="http://schemas.microsoft.com/office/drawing/2014/main" id="{819CD1B4-E321-40FE-82F8-9AA3F6EE2656}"/>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2" name="フローチャート: 判断 81">
          <a:extLst>
            <a:ext uri="{FF2B5EF4-FFF2-40B4-BE49-F238E27FC236}">
              <a16:creationId xmlns:a16="http://schemas.microsoft.com/office/drawing/2014/main" id="{8F66699E-DBAA-4A13-8C1B-CD9998A33764}"/>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a:extLst>
            <a:ext uri="{FF2B5EF4-FFF2-40B4-BE49-F238E27FC236}">
              <a16:creationId xmlns:a16="http://schemas.microsoft.com/office/drawing/2014/main" id="{4DD14992-1033-4D1E-BB49-25AF80C50C9E}"/>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4" name="フローチャート: 判断 83">
          <a:extLst>
            <a:ext uri="{FF2B5EF4-FFF2-40B4-BE49-F238E27FC236}">
              <a16:creationId xmlns:a16="http://schemas.microsoft.com/office/drawing/2014/main" id="{EA5A9881-6EBD-4109-90BD-36A473A191D5}"/>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a:extLst>
            <a:ext uri="{FF2B5EF4-FFF2-40B4-BE49-F238E27FC236}">
              <a16:creationId xmlns:a16="http://schemas.microsoft.com/office/drawing/2014/main" id="{ACA591BB-E319-47CF-9F4F-BB7AB6F5E881}"/>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3D6A297-D8B0-4AD6-9FF2-8E3E90E4EC8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A6F171E-AC94-4D6C-9D74-692C29CCB7D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CD6C418-B8DA-43B9-BA83-5629BFDF048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A44E1A9-6751-42B6-B083-11EFA6AAE4B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4584A88-77BD-46ED-B35F-CA053892759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29633</xdr:rowOff>
    </xdr:from>
    <xdr:to>
      <xdr:col>23</xdr:col>
      <xdr:colOff>136525</xdr:colOff>
      <xdr:row>32</xdr:row>
      <xdr:rowOff>131233</xdr:rowOff>
    </xdr:to>
    <xdr:sp macro="" textlink="">
      <xdr:nvSpPr>
        <xdr:cNvPr id="91" name="楕円 90">
          <a:extLst>
            <a:ext uri="{FF2B5EF4-FFF2-40B4-BE49-F238E27FC236}">
              <a16:creationId xmlns:a16="http://schemas.microsoft.com/office/drawing/2014/main" id="{DE021ADE-584E-40E1-B6FD-F39D2621809D}"/>
            </a:ext>
          </a:extLst>
        </xdr:cNvPr>
        <xdr:cNvSpPr/>
      </xdr:nvSpPr>
      <xdr:spPr>
        <a:xfrm>
          <a:off x="47117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8060</xdr:rowOff>
    </xdr:from>
    <xdr:ext cx="405111" cy="259045"/>
    <xdr:sp macro="" textlink="">
      <xdr:nvSpPr>
        <xdr:cNvPr id="92" name="有形固定資産減価償却率該当値テキスト">
          <a:extLst>
            <a:ext uri="{FF2B5EF4-FFF2-40B4-BE49-F238E27FC236}">
              <a16:creationId xmlns:a16="http://schemas.microsoft.com/office/drawing/2014/main" id="{F2FDFD15-9892-4E66-AE3E-3DF037B3AD5F}"/>
            </a:ext>
          </a:extLst>
        </xdr:cNvPr>
        <xdr:cNvSpPr txBox="1"/>
      </xdr:nvSpPr>
      <xdr:spPr>
        <a:xfrm>
          <a:off x="4813300" y="626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93" name="楕円 92">
          <a:extLst>
            <a:ext uri="{FF2B5EF4-FFF2-40B4-BE49-F238E27FC236}">
              <a16:creationId xmlns:a16="http://schemas.microsoft.com/office/drawing/2014/main" id="{35B04AA6-E73D-47CD-962B-3B2B8719AB1A}"/>
            </a:ext>
          </a:extLst>
        </xdr:cNvPr>
        <xdr:cNvSpPr/>
      </xdr:nvSpPr>
      <xdr:spPr>
        <a:xfrm>
          <a:off x="400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44450</xdr:rowOff>
    </xdr:from>
    <xdr:to>
      <xdr:col>23</xdr:col>
      <xdr:colOff>85725</xdr:colOff>
      <xdr:row>32</xdr:row>
      <xdr:rowOff>80433</xdr:rowOff>
    </xdr:to>
    <xdr:cxnSp macro="">
      <xdr:nvCxnSpPr>
        <xdr:cNvPr id="94" name="直線コネクタ 93">
          <a:extLst>
            <a:ext uri="{FF2B5EF4-FFF2-40B4-BE49-F238E27FC236}">
              <a16:creationId xmlns:a16="http://schemas.microsoft.com/office/drawing/2014/main" id="{C68DD864-F781-4E00-8A96-DEFCA008FD30}"/>
            </a:ext>
          </a:extLst>
        </xdr:cNvPr>
        <xdr:cNvCxnSpPr/>
      </xdr:nvCxnSpPr>
      <xdr:spPr>
        <a:xfrm>
          <a:off x="4051300" y="630237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95" name="楕円 94">
          <a:extLst>
            <a:ext uri="{FF2B5EF4-FFF2-40B4-BE49-F238E27FC236}">
              <a16:creationId xmlns:a16="http://schemas.microsoft.com/office/drawing/2014/main" id="{506C72E4-D507-4339-B73F-B6928D021CDE}"/>
            </a:ext>
          </a:extLst>
        </xdr:cNvPr>
        <xdr:cNvSpPr/>
      </xdr:nvSpPr>
      <xdr:spPr>
        <a:xfrm>
          <a:off x="3238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158327</xdr:rowOff>
    </xdr:from>
    <xdr:to>
      <xdr:col>19</xdr:col>
      <xdr:colOff>136525</xdr:colOff>
      <xdr:row>32</xdr:row>
      <xdr:rowOff>44450</xdr:rowOff>
    </xdr:to>
    <xdr:cxnSp macro="">
      <xdr:nvCxnSpPr>
        <xdr:cNvPr id="96" name="直線コネクタ 95">
          <a:extLst>
            <a:ext uri="{FF2B5EF4-FFF2-40B4-BE49-F238E27FC236}">
              <a16:creationId xmlns:a16="http://schemas.microsoft.com/office/drawing/2014/main" id="{B34BC092-E7AE-4B81-BAC7-910582AC0E5D}"/>
            </a:ext>
          </a:extLst>
        </xdr:cNvPr>
        <xdr:cNvCxnSpPr/>
      </xdr:nvCxnSpPr>
      <xdr:spPr>
        <a:xfrm>
          <a:off x="3289300" y="624480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97" name="楕円 96">
          <a:extLst>
            <a:ext uri="{FF2B5EF4-FFF2-40B4-BE49-F238E27FC236}">
              <a16:creationId xmlns:a16="http://schemas.microsoft.com/office/drawing/2014/main" id="{B8726EE4-9232-40D7-97B5-458736B43978}"/>
            </a:ext>
          </a:extLst>
        </xdr:cNvPr>
        <xdr:cNvSpPr/>
      </xdr:nvSpPr>
      <xdr:spPr>
        <a:xfrm>
          <a:off x="247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158327</xdr:rowOff>
    </xdr:to>
    <xdr:cxnSp macro="">
      <xdr:nvCxnSpPr>
        <xdr:cNvPr id="98" name="直線コネクタ 97">
          <a:extLst>
            <a:ext uri="{FF2B5EF4-FFF2-40B4-BE49-F238E27FC236}">
              <a16:creationId xmlns:a16="http://schemas.microsoft.com/office/drawing/2014/main" id="{AB8D7447-2C8A-45E0-B518-1BA83E6C3AC9}"/>
            </a:ext>
          </a:extLst>
        </xdr:cNvPr>
        <xdr:cNvCxnSpPr/>
      </xdr:nvCxnSpPr>
      <xdr:spPr>
        <a:xfrm>
          <a:off x="2527300" y="620522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17568</xdr:rowOff>
    </xdr:from>
    <xdr:to>
      <xdr:col>7</xdr:col>
      <xdr:colOff>187325</xdr:colOff>
      <xdr:row>31</xdr:row>
      <xdr:rowOff>119168</xdr:rowOff>
    </xdr:to>
    <xdr:sp macro="" textlink="">
      <xdr:nvSpPr>
        <xdr:cNvPr id="99" name="楕円 98">
          <a:extLst>
            <a:ext uri="{FF2B5EF4-FFF2-40B4-BE49-F238E27FC236}">
              <a16:creationId xmlns:a16="http://schemas.microsoft.com/office/drawing/2014/main" id="{CC143266-1EEB-40B9-9BF9-DF6B2F6E7FC3}"/>
            </a:ext>
          </a:extLst>
        </xdr:cNvPr>
        <xdr:cNvSpPr/>
      </xdr:nvSpPr>
      <xdr:spPr>
        <a:xfrm>
          <a:off x="1714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68368</xdr:rowOff>
    </xdr:from>
    <xdr:to>
      <xdr:col>11</xdr:col>
      <xdr:colOff>136525</xdr:colOff>
      <xdr:row>31</xdr:row>
      <xdr:rowOff>118745</xdr:rowOff>
    </xdr:to>
    <xdr:cxnSp macro="">
      <xdr:nvCxnSpPr>
        <xdr:cNvPr id="100" name="直線コネクタ 99">
          <a:extLst>
            <a:ext uri="{FF2B5EF4-FFF2-40B4-BE49-F238E27FC236}">
              <a16:creationId xmlns:a16="http://schemas.microsoft.com/office/drawing/2014/main" id="{2701B3E4-F845-4BE1-944F-0E729FC41D4F}"/>
            </a:ext>
          </a:extLst>
        </xdr:cNvPr>
        <xdr:cNvCxnSpPr/>
      </xdr:nvCxnSpPr>
      <xdr:spPr>
        <a:xfrm>
          <a:off x="1765300" y="615484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101" name="n_1aveValue有形固定資産減価償却率">
          <a:extLst>
            <a:ext uri="{FF2B5EF4-FFF2-40B4-BE49-F238E27FC236}">
              <a16:creationId xmlns:a16="http://schemas.microsoft.com/office/drawing/2014/main" id="{F32E0EBE-3FE8-43CB-B41E-BE384BC7A60B}"/>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2" name="n_2aveValue有形固定資産減価償却率">
          <a:extLst>
            <a:ext uri="{FF2B5EF4-FFF2-40B4-BE49-F238E27FC236}">
              <a16:creationId xmlns:a16="http://schemas.microsoft.com/office/drawing/2014/main" id="{76E92066-40CC-41EF-8B60-988A9A13191A}"/>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3" name="n_3aveValue有形固定資産減価償却率">
          <a:extLst>
            <a:ext uri="{FF2B5EF4-FFF2-40B4-BE49-F238E27FC236}">
              <a16:creationId xmlns:a16="http://schemas.microsoft.com/office/drawing/2014/main" id="{C35CEE50-4BF3-4949-B3F6-930B908CA681}"/>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4" name="n_4aveValue有形固定資産減価償却率">
          <a:extLst>
            <a:ext uri="{FF2B5EF4-FFF2-40B4-BE49-F238E27FC236}">
              <a16:creationId xmlns:a16="http://schemas.microsoft.com/office/drawing/2014/main" id="{DC6BF404-0CC6-47C3-9A7B-6202478E8162}"/>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105" name="n_1mainValue有形固定資産減価償却率">
          <a:extLst>
            <a:ext uri="{FF2B5EF4-FFF2-40B4-BE49-F238E27FC236}">
              <a16:creationId xmlns:a16="http://schemas.microsoft.com/office/drawing/2014/main" id="{2097BF00-3C63-4973-8D31-0D9C09A60779}"/>
            </a:ext>
          </a:extLst>
        </xdr:cNvPr>
        <xdr:cNvSpPr txBox="1"/>
      </xdr:nvSpPr>
      <xdr:spPr>
        <a:xfrm>
          <a:off x="383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106" name="n_2mainValue有形固定資産減価償却率">
          <a:extLst>
            <a:ext uri="{FF2B5EF4-FFF2-40B4-BE49-F238E27FC236}">
              <a16:creationId xmlns:a16="http://schemas.microsoft.com/office/drawing/2014/main" id="{C88A2C2C-8AB9-4590-81CA-0118FFF321DB}"/>
            </a:ext>
          </a:extLst>
        </xdr:cNvPr>
        <xdr:cNvSpPr txBox="1"/>
      </xdr:nvSpPr>
      <xdr:spPr>
        <a:xfrm>
          <a:off x="3086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107" name="n_3mainValue有形固定資産減価償却率">
          <a:extLst>
            <a:ext uri="{FF2B5EF4-FFF2-40B4-BE49-F238E27FC236}">
              <a16:creationId xmlns:a16="http://schemas.microsoft.com/office/drawing/2014/main" id="{FC2EC7C5-5042-406E-B5EC-DFE8F0EF6442}"/>
            </a:ext>
          </a:extLst>
        </xdr:cNvPr>
        <xdr:cNvSpPr txBox="1"/>
      </xdr:nvSpPr>
      <xdr:spPr>
        <a:xfrm>
          <a:off x="2324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110295</xdr:rowOff>
    </xdr:from>
    <xdr:ext cx="405111" cy="259045"/>
    <xdr:sp macro="" textlink="">
      <xdr:nvSpPr>
        <xdr:cNvPr id="108" name="n_4mainValue有形固定資産減価償却率">
          <a:extLst>
            <a:ext uri="{FF2B5EF4-FFF2-40B4-BE49-F238E27FC236}">
              <a16:creationId xmlns:a16="http://schemas.microsoft.com/office/drawing/2014/main" id="{1A0FA2B7-BE68-41B3-9F21-50AA428C3F9D}"/>
            </a:ext>
          </a:extLst>
        </xdr:cNvPr>
        <xdr:cNvSpPr txBox="1"/>
      </xdr:nvSpPr>
      <xdr:spPr>
        <a:xfrm>
          <a:off x="1562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DBC6C6B3-BAA7-4434-A4E5-69BF05C957A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981CCB68-5A3F-4205-912F-65810E1E712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1E86CE81-4F6C-4CAD-8B0A-FB7D5E638014}"/>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7C409696-156B-4A9B-82A6-B51611AA4E8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83223BF-EFE0-44D1-A57F-3CA904C7E42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4A5FF17A-17AA-4B8C-98CB-E4BDA87038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ED83CBBD-A28E-43CF-9C55-003D2B9E8D1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E64763EC-401E-47E6-8D3D-EEEBCE0AABD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927DC5DA-1F44-4B81-9960-8F48A8DEA0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12BFADDC-C9E0-40FA-BF6E-5579D76CBFB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D96A2E9-B9A3-4BAF-AC8B-72496B46BBA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39EB9D58-6D55-42D7-B0BF-1411A523D4F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33A57BF2-585A-4C2E-A1DC-BBE4CAD9848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ふるさと納税によって平成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年度に基金残高が大幅に増加し債務償還比率は負数となった。令和元年度も負数のまま推移している。</a:t>
          </a:r>
        </a:p>
        <a:p>
          <a:r>
            <a:rPr kumimoji="1" lang="ja-JP" altLang="en-US" sz="1100">
              <a:latin typeface="ＭＳ Ｐゴシック" panose="020B0600070205080204" pitchFamily="50" charset="-128"/>
              <a:ea typeface="ＭＳ Ｐゴシック" panose="020B0600070205080204" pitchFamily="50" charset="-128"/>
            </a:rPr>
            <a:t>今後は新規の起債発行を抑制し、基金取り崩しも必要最小限にとどめ、この状態を維持するように努める。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9AE1A5C0-8C35-4603-B79B-1C0C6789F39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47A1487-23EF-487B-9805-6432EF8DAA7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C1062F8C-FEA1-4238-BAD0-023C092B74B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B7EDD022-A864-4D36-9273-4354A79BD39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91A6FF30-BB7D-44AF-BC5B-5017382820C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E3D4F20F-0338-4173-B429-F72DCDF4914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AE0DE2D7-4A1A-44F2-8B5B-784229C7190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54922F20-E902-4872-A16E-D2231163549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1C7C61BC-F1F5-4667-8768-CE236B8216C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278AFAF5-4734-4A64-80F4-F1A65BD3912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C6F63C54-7B47-4786-9980-57DACA59ED6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7402F56-19C5-4572-BE28-07C4C5C0B78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B77008EA-886E-42C0-A4E4-6B67CDFDAEC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165D09A-5A04-49F2-A9CA-DF56A5D7A32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52E6E5B-19B5-4638-82E4-3DCBB2AA54B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7" name="直線コネクタ 136">
          <a:extLst>
            <a:ext uri="{FF2B5EF4-FFF2-40B4-BE49-F238E27FC236}">
              <a16:creationId xmlns:a16="http://schemas.microsoft.com/office/drawing/2014/main" id="{123CC072-32F3-4AC3-A4CB-ACBAD4A437A2}"/>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8" name="債務償還比率最小値テキスト">
          <a:extLst>
            <a:ext uri="{FF2B5EF4-FFF2-40B4-BE49-F238E27FC236}">
              <a16:creationId xmlns:a16="http://schemas.microsoft.com/office/drawing/2014/main" id="{863A21AD-F70A-4B7D-92BF-9FA83F735EFE}"/>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9" name="直線コネクタ 138">
          <a:extLst>
            <a:ext uri="{FF2B5EF4-FFF2-40B4-BE49-F238E27FC236}">
              <a16:creationId xmlns:a16="http://schemas.microsoft.com/office/drawing/2014/main" id="{6FDE4725-9787-462E-91E4-5C1B97CCE478}"/>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AE06DAA5-E28A-4F8F-B655-74BC2AC98DD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EAAF881E-11B0-45ED-8934-4E07E15BF85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2" name="債務償還比率平均値テキスト">
          <a:extLst>
            <a:ext uri="{FF2B5EF4-FFF2-40B4-BE49-F238E27FC236}">
              <a16:creationId xmlns:a16="http://schemas.microsoft.com/office/drawing/2014/main" id="{B820D529-2E6E-41C6-B5BB-B339956B99FE}"/>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3" name="フローチャート: 判断 142">
          <a:extLst>
            <a:ext uri="{FF2B5EF4-FFF2-40B4-BE49-F238E27FC236}">
              <a16:creationId xmlns:a16="http://schemas.microsoft.com/office/drawing/2014/main" id="{70A066FE-8D55-44B1-95E9-1A1AC1A11EDF}"/>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4" name="フローチャート: 判断 143">
          <a:extLst>
            <a:ext uri="{FF2B5EF4-FFF2-40B4-BE49-F238E27FC236}">
              <a16:creationId xmlns:a16="http://schemas.microsoft.com/office/drawing/2014/main" id="{A227F801-4E0C-48DC-98CB-39D7455CD38E}"/>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5" name="フローチャート: 判断 144">
          <a:extLst>
            <a:ext uri="{FF2B5EF4-FFF2-40B4-BE49-F238E27FC236}">
              <a16:creationId xmlns:a16="http://schemas.microsoft.com/office/drawing/2014/main" id="{8AE5D35C-4C1D-4954-BDDB-E1639E047304}"/>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6" name="フローチャート: 判断 145">
          <a:extLst>
            <a:ext uri="{FF2B5EF4-FFF2-40B4-BE49-F238E27FC236}">
              <a16:creationId xmlns:a16="http://schemas.microsoft.com/office/drawing/2014/main" id="{148CA70F-1D76-4D01-B925-F0BC834F18C2}"/>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7" name="フローチャート: 判断 146">
          <a:extLst>
            <a:ext uri="{FF2B5EF4-FFF2-40B4-BE49-F238E27FC236}">
              <a16:creationId xmlns:a16="http://schemas.microsoft.com/office/drawing/2014/main" id="{F2DF5CC5-EFCF-4C42-927F-41C6BA5302EB}"/>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D129C67-18DC-48CD-B10F-9626BA70457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1B5D6AF-64DB-45AD-B1A6-ED1CF4DD947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7040A16-0518-4F50-AFFE-E4E3AF7E15B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0C44672-E754-4215-AE21-409E9E44E92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4BE3635-6BE8-48F4-9E84-D39DBC3841C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29</xdr:row>
      <xdr:rowOff>107505</xdr:rowOff>
    </xdr:from>
    <xdr:to>
      <xdr:col>68</xdr:col>
      <xdr:colOff>123825</xdr:colOff>
      <xdr:row>30</xdr:row>
      <xdr:rowOff>37655</xdr:rowOff>
    </xdr:to>
    <xdr:sp macro="" textlink="">
      <xdr:nvSpPr>
        <xdr:cNvPr id="153" name="楕円 152">
          <a:extLst>
            <a:ext uri="{FF2B5EF4-FFF2-40B4-BE49-F238E27FC236}">
              <a16:creationId xmlns:a16="http://schemas.microsoft.com/office/drawing/2014/main" id="{4F1B354B-1F68-4429-A6E7-784E15C9A583}"/>
            </a:ext>
          </a:extLst>
        </xdr:cNvPr>
        <xdr:cNvSpPr/>
      </xdr:nvSpPr>
      <xdr:spPr>
        <a:xfrm>
          <a:off x="13271500" y="5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163569</xdr:rowOff>
    </xdr:from>
    <xdr:to>
      <xdr:col>64</xdr:col>
      <xdr:colOff>123825</xdr:colOff>
      <xdr:row>29</xdr:row>
      <xdr:rowOff>93719</xdr:rowOff>
    </xdr:to>
    <xdr:sp macro="" textlink="">
      <xdr:nvSpPr>
        <xdr:cNvPr id="154" name="楕円 153">
          <a:extLst>
            <a:ext uri="{FF2B5EF4-FFF2-40B4-BE49-F238E27FC236}">
              <a16:creationId xmlns:a16="http://schemas.microsoft.com/office/drawing/2014/main" id="{1E89B36E-334F-422D-A14B-AD45BB37F247}"/>
            </a:ext>
          </a:extLst>
        </xdr:cNvPr>
        <xdr:cNvSpPr/>
      </xdr:nvSpPr>
      <xdr:spPr>
        <a:xfrm>
          <a:off x="12509500" y="57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42919</xdr:rowOff>
    </xdr:from>
    <xdr:to>
      <xdr:col>68</xdr:col>
      <xdr:colOff>73025</xdr:colOff>
      <xdr:row>29</xdr:row>
      <xdr:rowOff>158305</xdr:rowOff>
    </xdr:to>
    <xdr:cxnSp macro="">
      <xdr:nvCxnSpPr>
        <xdr:cNvPr id="155" name="直線コネクタ 154">
          <a:extLst>
            <a:ext uri="{FF2B5EF4-FFF2-40B4-BE49-F238E27FC236}">
              <a16:creationId xmlns:a16="http://schemas.microsoft.com/office/drawing/2014/main" id="{ACFE27E5-E397-46F7-8A56-1190142AA31E}"/>
            </a:ext>
          </a:extLst>
        </xdr:cNvPr>
        <xdr:cNvCxnSpPr/>
      </xdr:nvCxnSpPr>
      <xdr:spPr>
        <a:xfrm>
          <a:off x="12560300" y="5786494"/>
          <a:ext cx="762000" cy="1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119190</xdr:rowOff>
    </xdr:from>
    <xdr:to>
      <xdr:col>60</xdr:col>
      <xdr:colOff>123825</xdr:colOff>
      <xdr:row>29</xdr:row>
      <xdr:rowOff>49340</xdr:rowOff>
    </xdr:to>
    <xdr:sp macro="" textlink="">
      <xdr:nvSpPr>
        <xdr:cNvPr id="156" name="楕円 155">
          <a:extLst>
            <a:ext uri="{FF2B5EF4-FFF2-40B4-BE49-F238E27FC236}">
              <a16:creationId xmlns:a16="http://schemas.microsoft.com/office/drawing/2014/main" id="{8CC84F23-6526-4E2E-B885-D7FF42CADAD0}"/>
            </a:ext>
          </a:extLst>
        </xdr:cNvPr>
        <xdr:cNvSpPr/>
      </xdr:nvSpPr>
      <xdr:spPr>
        <a:xfrm>
          <a:off x="11747500" y="569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169990</xdr:rowOff>
    </xdr:from>
    <xdr:to>
      <xdr:col>64</xdr:col>
      <xdr:colOff>73025</xdr:colOff>
      <xdr:row>29</xdr:row>
      <xdr:rowOff>42919</xdr:rowOff>
    </xdr:to>
    <xdr:cxnSp macro="">
      <xdr:nvCxnSpPr>
        <xdr:cNvPr id="157" name="直線コネクタ 156">
          <a:extLst>
            <a:ext uri="{FF2B5EF4-FFF2-40B4-BE49-F238E27FC236}">
              <a16:creationId xmlns:a16="http://schemas.microsoft.com/office/drawing/2014/main" id="{6F0BE793-3D32-442A-8597-BC5C0A115F3E}"/>
            </a:ext>
          </a:extLst>
        </xdr:cNvPr>
        <xdr:cNvCxnSpPr/>
      </xdr:nvCxnSpPr>
      <xdr:spPr>
        <a:xfrm>
          <a:off x="11798300" y="5742115"/>
          <a:ext cx="762000" cy="4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8" name="n_1aveValue債務償還比率">
          <a:extLst>
            <a:ext uri="{FF2B5EF4-FFF2-40B4-BE49-F238E27FC236}">
              <a16:creationId xmlns:a16="http://schemas.microsoft.com/office/drawing/2014/main" id="{87CA92EB-75A3-48A6-B4F0-970F667C9F69}"/>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9" name="n_2aveValue債務償還比率">
          <a:extLst>
            <a:ext uri="{FF2B5EF4-FFF2-40B4-BE49-F238E27FC236}">
              <a16:creationId xmlns:a16="http://schemas.microsoft.com/office/drawing/2014/main" id="{B758DAB2-6BBC-44CE-8E98-AA10141A9BA9}"/>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60" name="n_3aveValue債務償還比率">
          <a:extLst>
            <a:ext uri="{FF2B5EF4-FFF2-40B4-BE49-F238E27FC236}">
              <a16:creationId xmlns:a16="http://schemas.microsoft.com/office/drawing/2014/main" id="{53ED3A3F-380D-4582-B101-3F47DF5CD4BE}"/>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1" name="n_4aveValue債務償還比率">
          <a:extLst>
            <a:ext uri="{FF2B5EF4-FFF2-40B4-BE49-F238E27FC236}">
              <a16:creationId xmlns:a16="http://schemas.microsoft.com/office/drawing/2014/main" id="{9B9B60EE-34F1-4A84-9B9B-1B01B2D2861E}"/>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28782</xdr:rowOff>
    </xdr:from>
    <xdr:ext cx="469744" cy="259045"/>
    <xdr:sp macro="" textlink="">
      <xdr:nvSpPr>
        <xdr:cNvPr id="162" name="n_2mainValue債務償還比率">
          <a:extLst>
            <a:ext uri="{FF2B5EF4-FFF2-40B4-BE49-F238E27FC236}">
              <a16:creationId xmlns:a16="http://schemas.microsoft.com/office/drawing/2014/main" id="{A59A458E-9D58-4054-80C1-92F3A1D07C7C}"/>
            </a:ext>
          </a:extLst>
        </xdr:cNvPr>
        <xdr:cNvSpPr txBox="1"/>
      </xdr:nvSpPr>
      <xdr:spPr>
        <a:xfrm>
          <a:off x="13087427" y="594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84846</xdr:rowOff>
    </xdr:from>
    <xdr:ext cx="469744" cy="259045"/>
    <xdr:sp macro="" textlink="">
      <xdr:nvSpPr>
        <xdr:cNvPr id="163" name="n_3mainValue債務償還比率">
          <a:extLst>
            <a:ext uri="{FF2B5EF4-FFF2-40B4-BE49-F238E27FC236}">
              <a16:creationId xmlns:a16="http://schemas.microsoft.com/office/drawing/2014/main" id="{73B8D78C-50CB-4C6A-8786-C30B1C0AFC3E}"/>
            </a:ext>
          </a:extLst>
        </xdr:cNvPr>
        <xdr:cNvSpPr txBox="1"/>
      </xdr:nvSpPr>
      <xdr:spPr>
        <a:xfrm>
          <a:off x="12325427" y="58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40467</xdr:rowOff>
    </xdr:from>
    <xdr:ext cx="469744" cy="259045"/>
    <xdr:sp macro="" textlink="">
      <xdr:nvSpPr>
        <xdr:cNvPr id="164" name="n_4mainValue債務償還比率">
          <a:extLst>
            <a:ext uri="{FF2B5EF4-FFF2-40B4-BE49-F238E27FC236}">
              <a16:creationId xmlns:a16="http://schemas.microsoft.com/office/drawing/2014/main" id="{36DA4238-6A90-47E1-A51A-6BECB11CD254}"/>
            </a:ext>
          </a:extLst>
        </xdr:cNvPr>
        <xdr:cNvSpPr txBox="1"/>
      </xdr:nvSpPr>
      <xdr:spPr>
        <a:xfrm>
          <a:off x="11563427" y="578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E067AD0E-C1FB-491F-9F3A-29876716DCE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3BC369DD-C737-478C-A7F2-701BA5B75F5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C741AE8-BB6D-4682-92CB-73A8EB44C04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1DE3E51F-98E3-4544-A2E0-08A6C36ACA3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9939C60-F033-49A2-A67E-859B5E0D501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71C63978-6589-452C-8500-3739889BBEA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E5720D-ADF1-4EB0-B190-C5F4BDF391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D607FB0-F6A4-4168-B4BB-211CCF5FD2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C1E04F-5CCF-4B91-9DDD-9DA33EEAF9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21C275-57E9-4392-B5E8-BC3FD990B8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4F5120-3C82-4BE9-8A3B-32A4DBC88D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6478B6-2B42-44EA-9140-1099BCF65B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B5B7D5-9547-4969-8A89-036782B8815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E23E35-3F0F-422C-B739-694A20E7FF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7BCF3A-CDAA-4C12-811E-15A6A4C675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173FF5-6974-4271-A169-ECC1ECC2F7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2,983
2,944
137.03
3,713,915
3,578,927
95,391
1,998,707
3,398,093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4ACD33-8B0F-4E9E-9DAA-482D7EAA1A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D6533E-A55E-4982-ACA2-0393782A01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5D2345-406E-4B9A-BA74-06AC7F846A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2C62574-D451-4A33-8F5F-1A6CCDA4CEA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71397B-B853-4CF6-B65C-43958328B3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39EF9A3-4863-4B75-8CA0-A179C827AFC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B77E62-B73F-4B7D-9B8E-0D91ABDB3B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F02DF7-4B34-49B8-8754-466D28B198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8DA0C3-2DCB-4F2E-8CD4-1B00308FE39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629E4C-08DD-424A-B749-D95BDB9B72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D09FF8-6EFF-45DE-AA56-C0D5136684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707F51-C8E1-46D7-B8B9-905190D642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F0F991-FCBF-49CE-BA6F-5D68C5920B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14531E-FABF-4A0B-AA21-A27209E0D3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B5C0D2-5A86-4D8C-9477-79292514ED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241A79-2513-4AB1-A3BE-2FD76F4AF8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DE4E2F-EB44-4A3A-B9DA-3F991A2EAF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069799-1BFA-45FC-8942-C01EEDC84D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7B6863-E0EB-4DA7-BFF2-0BE028389D3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75CE877-9C1C-4602-9BBF-D3B511C97C4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7853BB-0361-4CC1-9F9D-8722D0E41DC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6E4F65-711B-4BE2-810F-F2BC15E67D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89BD2B-9134-4395-BA4E-DDF28B07A5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9207481-9A70-495A-BA10-C3B1B95147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1260A3C-D1E2-4380-8DD1-C27848A775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364EBD-DF69-4F70-B77F-560249A7CF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000AFD-A0D4-4208-893A-307E3125FB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BE7236-87FF-4190-B200-B375B8A05D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992ECE-3E63-4E01-A66B-D545B97D9B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25FBAF2-ABA7-4CEA-9280-5FCCCAD5DC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E636908-6C8C-4282-B5A3-D424D106F3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ED5D04-4739-4269-99F9-C4F07C9BDC3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E9B82DC-BC6D-48B4-83EF-959BF7C90C0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0C17E58-9815-4104-89F0-36CAE20D164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4873174-718B-401C-875D-1697B443A85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E7E419C-DBFF-482B-B1FB-EC17CE6056C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CDB6E7C-FA74-4B5B-AC92-1D8FB2AAFD2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C0B33B9-B6A9-47F1-A77E-AA8D8C41ED4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63B0805-EF8D-4CC4-AF3F-2CAFD92A568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A7CE42C-17C2-45D8-BEBC-2ED9C204885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BBC883E-62F4-46EB-A323-A5C0D0CC2FD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A2FEAE6-6D74-4E26-A865-6523144F5BC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AFBCA30-4E39-4790-983C-FAA737AA761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091274A-8D9C-43D5-8AA5-F8B35D6522A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62B2175-3E2C-4418-ADBD-2FBAE82866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9B8A5D28-C597-493D-953C-5EBEFA2E39F2}"/>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6A2A6523-5C68-416F-99DA-D83B540FEF4E}"/>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5D48A6E8-DC71-4980-B232-17555B0058EA}"/>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47C60FD3-F25A-4708-A826-BA467AD81496}"/>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750841AC-9889-41BF-A8D1-4176278F4766}"/>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BD677D81-2037-4C71-8CD3-69B8DE210D54}"/>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90C22988-0AA4-4B25-9B8D-54B3083425A3}"/>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9C760921-7C02-4EA7-AA5C-6FADADA41B93}"/>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81366BB5-6630-43FB-ACFE-9BA7642ACEE4}"/>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B0F2FF1D-0666-4861-8C62-92B026861B53}"/>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C3388265-F42F-469F-B82F-10F524E20AF8}"/>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AF2FDA4-3AA3-4C04-9CCF-05AB0C90900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A21953F-7155-41EC-915D-692E2EB52A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2212C61-F54A-48D3-A3FF-6199C6EE9D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1479877-2E82-4E69-A356-16676465BAB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A44493-C613-4639-B0B9-33B00EE85A6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a:extLst>
            <a:ext uri="{FF2B5EF4-FFF2-40B4-BE49-F238E27FC236}">
              <a16:creationId xmlns:a16="http://schemas.microsoft.com/office/drawing/2014/main" id="{33CAF6D5-60C0-48EB-9249-9B1FC34941FE}"/>
            </a:ext>
          </a:extLst>
        </xdr:cNvPr>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4" name="【道路】&#10;有形固定資産減価償却率該当値テキスト">
          <a:extLst>
            <a:ext uri="{FF2B5EF4-FFF2-40B4-BE49-F238E27FC236}">
              <a16:creationId xmlns:a16="http://schemas.microsoft.com/office/drawing/2014/main" id="{ED533C22-1BB0-4B0A-8858-DEE4D42EEFDE}"/>
            </a:ext>
          </a:extLst>
        </xdr:cNvPr>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a16="http://schemas.microsoft.com/office/drawing/2014/main" id="{39CAFDC5-A53D-40E8-8697-0420FC701C0D}"/>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19050</xdr:rowOff>
    </xdr:to>
    <xdr:cxnSp macro="">
      <xdr:nvCxnSpPr>
        <xdr:cNvPr id="76" name="直線コネクタ 75">
          <a:extLst>
            <a:ext uri="{FF2B5EF4-FFF2-40B4-BE49-F238E27FC236}">
              <a16:creationId xmlns:a16="http://schemas.microsoft.com/office/drawing/2014/main" id="{FBD23D3F-B8DE-4A29-88BB-F49992CA48DB}"/>
            </a:ext>
          </a:extLst>
        </xdr:cNvPr>
        <xdr:cNvCxnSpPr/>
      </xdr:nvCxnSpPr>
      <xdr:spPr>
        <a:xfrm>
          <a:off x="3797300" y="6507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a:extLst>
            <a:ext uri="{FF2B5EF4-FFF2-40B4-BE49-F238E27FC236}">
              <a16:creationId xmlns:a16="http://schemas.microsoft.com/office/drawing/2014/main" id="{402C31FA-6C49-4E2D-AC5B-C11455EE95E8}"/>
            </a:ext>
          </a:extLst>
        </xdr:cNvPr>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163830</xdr:rowOff>
    </xdr:to>
    <xdr:cxnSp macro="">
      <xdr:nvCxnSpPr>
        <xdr:cNvPr id="78" name="直線コネクタ 77">
          <a:extLst>
            <a:ext uri="{FF2B5EF4-FFF2-40B4-BE49-F238E27FC236}">
              <a16:creationId xmlns:a16="http://schemas.microsoft.com/office/drawing/2014/main" id="{55BD704C-BA48-4114-B69D-5AD42EE179C0}"/>
            </a:ext>
          </a:extLst>
        </xdr:cNvPr>
        <xdr:cNvCxnSpPr/>
      </xdr:nvCxnSpPr>
      <xdr:spPr>
        <a:xfrm>
          <a:off x="2908300" y="6471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a:extLst>
            <a:ext uri="{FF2B5EF4-FFF2-40B4-BE49-F238E27FC236}">
              <a16:creationId xmlns:a16="http://schemas.microsoft.com/office/drawing/2014/main" id="{4DC3BF53-95AA-4DC7-85C7-422E430BCC92}"/>
            </a:ext>
          </a:extLst>
        </xdr:cNvPr>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127635</xdr:rowOff>
    </xdr:to>
    <xdr:cxnSp macro="">
      <xdr:nvCxnSpPr>
        <xdr:cNvPr id="80" name="直線コネクタ 79">
          <a:extLst>
            <a:ext uri="{FF2B5EF4-FFF2-40B4-BE49-F238E27FC236}">
              <a16:creationId xmlns:a16="http://schemas.microsoft.com/office/drawing/2014/main" id="{790E23AD-D097-46D8-BDFE-C966DF86A4B0}"/>
            </a:ext>
          </a:extLst>
        </xdr:cNvPr>
        <xdr:cNvCxnSpPr/>
      </xdr:nvCxnSpPr>
      <xdr:spPr>
        <a:xfrm>
          <a:off x="2019300" y="644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135890</xdr:rowOff>
    </xdr:from>
    <xdr:to>
      <xdr:col>6</xdr:col>
      <xdr:colOff>38100</xdr:colOff>
      <xdr:row>37</xdr:row>
      <xdr:rowOff>66040</xdr:rowOff>
    </xdr:to>
    <xdr:sp macro="" textlink="">
      <xdr:nvSpPr>
        <xdr:cNvPr id="81" name="楕円 80">
          <a:extLst>
            <a:ext uri="{FF2B5EF4-FFF2-40B4-BE49-F238E27FC236}">
              <a16:creationId xmlns:a16="http://schemas.microsoft.com/office/drawing/2014/main" id="{7EE7719E-7DC4-4064-AEAF-95F085BBBA14}"/>
            </a:ext>
          </a:extLst>
        </xdr:cNvPr>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97155</xdr:rowOff>
    </xdr:to>
    <xdr:cxnSp macro="">
      <xdr:nvCxnSpPr>
        <xdr:cNvPr id="82" name="直線コネクタ 81">
          <a:extLst>
            <a:ext uri="{FF2B5EF4-FFF2-40B4-BE49-F238E27FC236}">
              <a16:creationId xmlns:a16="http://schemas.microsoft.com/office/drawing/2014/main" id="{344B94F0-EC71-4639-8DE3-A17C9E9E5C91}"/>
            </a:ext>
          </a:extLst>
        </xdr:cNvPr>
        <xdr:cNvCxnSpPr/>
      </xdr:nvCxnSpPr>
      <xdr:spPr>
        <a:xfrm>
          <a:off x="1130300" y="635889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a:extLst>
            <a:ext uri="{FF2B5EF4-FFF2-40B4-BE49-F238E27FC236}">
              <a16:creationId xmlns:a16="http://schemas.microsoft.com/office/drawing/2014/main" id="{04868E42-0DEC-4F79-8588-721C9FB0E3AF}"/>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id="{56F11933-5042-46FA-BE8A-8519E57AA267}"/>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20CD653E-EFEF-4004-97CD-4BC3EEDF1FAD}"/>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1E2B97CE-3CEB-45DF-9829-CACA74160064}"/>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34307</xdr:rowOff>
    </xdr:from>
    <xdr:ext cx="405111" cy="259045"/>
    <xdr:sp macro="" textlink="">
      <xdr:nvSpPr>
        <xdr:cNvPr id="87" name="n_1mainValue【道路】&#10;有形固定資産減価償却率">
          <a:extLst>
            <a:ext uri="{FF2B5EF4-FFF2-40B4-BE49-F238E27FC236}">
              <a16:creationId xmlns:a16="http://schemas.microsoft.com/office/drawing/2014/main" id="{01A14247-0D9C-4986-BBDE-79BD8F5C8F73}"/>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8" name="n_2mainValue【道路】&#10;有形固定資産減価償却率">
          <a:extLst>
            <a:ext uri="{FF2B5EF4-FFF2-40B4-BE49-F238E27FC236}">
              <a16:creationId xmlns:a16="http://schemas.microsoft.com/office/drawing/2014/main" id="{B53D5178-061B-4BC1-BEA6-DD09906E6AAC}"/>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9" name="n_3mainValue【道路】&#10;有形固定資産減価償却率">
          <a:extLst>
            <a:ext uri="{FF2B5EF4-FFF2-40B4-BE49-F238E27FC236}">
              <a16:creationId xmlns:a16="http://schemas.microsoft.com/office/drawing/2014/main" id="{CD068A8F-DF42-4DEB-A638-89829DCB3016}"/>
            </a:ext>
          </a:extLst>
        </xdr:cNvPr>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90" name="n_4mainValue【道路】&#10;有形固定資産減価償却率">
          <a:extLst>
            <a:ext uri="{FF2B5EF4-FFF2-40B4-BE49-F238E27FC236}">
              <a16:creationId xmlns:a16="http://schemas.microsoft.com/office/drawing/2014/main" id="{2842920F-35A5-41CB-B08E-EA42AA1C2439}"/>
            </a:ext>
          </a:extLst>
        </xdr:cNvPr>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2449F5D-3DBC-44E4-913A-E50C7B7F1B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54F51D1-1EF8-4190-AD1C-F19635A8DA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F16F2C1-1522-49AF-A290-E258C8705D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33A624E-C7D7-4BCB-8A07-21FCF0D919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D03D79F-99CE-4BB3-8176-47D6CF85E7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E40D3CB-DFF5-4260-B44B-F0D7C37FB3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CC23D04-C789-45D0-99C3-FE4FC751DA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9B4585F-9DB6-4D66-9265-5BD44B383D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1B4A99B-3A45-4018-AC72-95FA486C198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3DED1B8-9245-4685-96FB-B693FECA012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7F4280A-A190-4095-AA64-2E775348F64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2791956-8101-493A-A010-40FA329280A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6D27D6F-9A67-4795-BDFF-7D4C058D9BA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9B28000A-94CD-41D5-A34C-684B524ED92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0C6541A-F46A-4524-B6B0-6FF6C9C0AC3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733CB805-F662-4E37-8FA9-3709504F457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113633C-7698-4387-B2DF-539C2F8E65A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15FE543A-A05A-45BB-A91F-7E9D4D67ADC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4200A70-60C2-4AF4-96A8-3EBF9DD94E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1855B43C-AEEA-48CD-93E4-FD0CD19AEEF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26287C3-6413-48C9-8E8E-319E1DAC3FD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5B348308-6CA6-49D0-8CEF-A6D06AA6DC8E}"/>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123ECF44-99B5-4364-9789-FF32FC1943A9}"/>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DD2A7A98-3788-4178-A127-B831DA9C41EC}"/>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EB8A1396-2E5B-4449-B0F6-50E2AF180091}"/>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01F23A02-A5FA-4457-AF57-232A823FF672}"/>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7" name="【道路】&#10;一人当たり延長平均値テキスト">
          <a:extLst>
            <a:ext uri="{FF2B5EF4-FFF2-40B4-BE49-F238E27FC236}">
              <a16:creationId xmlns:a16="http://schemas.microsoft.com/office/drawing/2014/main" id="{93E41D80-2344-434F-8BE1-BECA2FDE5797}"/>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095FDA2D-32E3-4BA6-B18E-DF362A0516AB}"/>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D72B0AA0-D6D0-4DAF-8A6B-E99322060689}"/>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A121EBDD-9D4F-447A-8C48-FAC928603014}"/>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8A98DA15-B177-4D86-8651-047647A56597}"/>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1C1800AF-27DF-4407-829B-1E7D81D5707B}"/>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49F3F7E-F782-44A6-AC3E-05A51DEFF9D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48B317B-9845-4736-8E0F-AB426643A3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DD40F5E-A896-447B-A030-27A574054DB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53F404-8A19-4479-A6B9-1EF2C682D8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1968BB9-3B82-42A1-A993-F668DD25460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118982</xdr:rowOff>
    </xdr:from>
    <xdr:to>
      <xdr:col>55</xdr:col>
      <xdr:colOff>50800</xdr:colOff>
      <xdr:row>41</xdr:row>
      <xdr:rowOff>49132</xdr:rowOff>
    </xdr:to>
    <xdr:sp macro="" textlink="">
      <xdr:nvSpPr>
        <xdr:cNvPr id="128" name="楕円 127">
          <a:extLst>
            <a:ext uri="{FF2B5EF4-FFF2-40B4-BE49-F238E27FC236}">
              <a16:creationId xmlns:a16="http://schemas.microsoft.com/office/drawing/2014/main" id="{DA60E524-2E05-46B6-91BF-494A4AE0605A}"/>
            </a:ext>
          </a:extLst>
        </xdr:cNvPr>
        <xdr:cNvSpPr/>
      </xdr:nvSpPr>
      <xdr:spPr>
        <a:xfrm>
          <a:off x="10426700" y="69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141859</xdr:rowOff>
    </xdr:from>
    <xdr:ext cx="534377" cy="259045"/>
    <xdr:sp macro="" textlink="">
      <xdr:nvSpPr>
        <xdr:cNvPr id="129" name="【道路】&#10;一人当たり延長該当値テキスト">
          <a:extLst>
            <a:ext uri="{FF2B5EF4-FFF2-40B4-BE49-F238E27FC236}">
              <a16:creationId xmlns:a16="http://schemas.microsoft.com/office/drawing/2014/main" id="{300039B9-C920-436A-9B12-7FDB7AE883C3}"/>
            </a:ext>
          </a:extLst>
        </xdr:cNvPr>
        <xdr:cNvSpPr txBox="1"/>
      </xdr:nvSpPr>
      <xdr:spPr>
        <a:xfrm>
          <a:off x="10515600" y="68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122937</xdr:rowOff>
    </xdr:from>
    <xdr:to>
      <xdr:col>50</xdr:col>
      <xdr:colOff>165100</xdr:colOff>
      <xdr:row>41</xdr:row>
      <xdr:rowOff>53087</xdr:rowOff>
    </xdr:to>
    <xdr:sp macro="" textlink="">
      <xdr:nvSpPr>
        <xdr:cNvPr id="130" name="楕円 129">
          <a:extLst>
            <a:ext uri="{FF2B5EF4-FFF2-40B4-BE49-F238E27FC236}">
              <a16:creationId xmlns:a16="http://schemas.microsoft.com/office/drawing/2014/main" id="{5D1E5E17-F228-47B7-A5D1-5349B621FFAF}"/>
            </a:ext>
          </a:extLst>
        </xdr:cNvPr>
        <xdr:cNvSpPr/>
      </xdr:nvSpPr>
      <xdr:spPr>
        <a:xfrm>
          <a:off x="9588500" y="69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169782</xdr:rowOff>
    </xdr:from>
    <xdr:to>
      <xdr:col>55</xdr:col>
      <xdr:colOff>0</xdr:colOff>
      <xdr:row>41</xdr:row>
      <xdr:rowOff>2287</xdr:rowOff>
    </xdr:to>
    <xdr:cxnSp macro="">
      <xdr:nvCxnSpPr>
        <xdr:cNvPr id="131" name="直線コネクタ 130">
          <a:extLst>
            <a:ext uri="{FF2B5EF4-FFF2-40B4-BE49-F238E27FC236}">
              <a16:creationId xmlns:a16="http://schemas.microsoft.com/office/drawing/2014/main" id="{36CDA9AF-BAFD-47BF-98C8-3E5F3FEE9085}"/>
            </a:ext>
          </a:extLst>
        </xdr:cNvPr>
        <xdr:cNvCxnSpPr/>
      </xdr:nvCxnSpPr>
      <xdr:spPr>
        <a:xfrm flipV="1">
          <a:off x="9639300" y="7027782"/>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125159</xdr:rowOff>
    </xdr:from>
    <xdr:to>
      <xdr:col>46</xdr:col>
      <xdr:colOff>38100</xdr:colOff>
      <xdr:row>41</xdr:row>
      <xdr:rowOff>55309</xdr:rowOff>
    </xdr:to>
    <xdr:sp macro="" textlink="">
      <xdr:nvSpPr>
        <xdr:cNvPr id="132" name="楕円 131">
          <a:extLst>
            <a:ext uri="{FF2B5EF4-FFF2-40B4-BE49-F238E27FC236}">
              <a16:creationId xmlns:a16="http://schemas.microsoft.com/office/drawing/2014/main" id="{0524F30B-0679-4952-AFD2-9700B78F5BA1}"/>
            </a:ext>
          </a:extLst>
        </xdr:cNvPr>
        <xdr:cNvSpPr/>
      </xdr:nvSpPr>
      <xdr:spPr>
        <a:xfrm>
          <a:off x="8699500" y="69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2287</xdr:rowOff>
    </xdr:from>
    <xdr:to>
      <xdr:col>50</xdr:col>
      <xdr:colOff>114300</xdr:colOff>
      <xdr:row>41</xdr:row>
      <xdr:rowOff>4509</xdr:rowOff>
    </xdr:to>
    <xdr:cxnSp macro="">
      <xdr:nvCxnSpPr>
        <xdr:cNvPr id="133" name="直線コネクタ 132">
          <a:extLst>
            <a:ext uri="{FF2B5EF4-FFF2-40B4-BE49-F238E27FC236}">
              <a16:creationId xmlns:a16="http://schemas.microsoft.com/office/drawing/2014/main" id="{65395470-741A-41B8-8422-F0144A905A31}"/>
            </a:ext>
          </a:extLst>
        </xdr:cNvPr>
        <xdr:cNvCxnSpPr/>
      </xdr:nvCxnSpPr>
      <xdr:spPr>
        <a:xfrm flipV="1">
          <a:off x="8750300" y="7031737"/>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129808</xdr:rowOff>
    </xdr:from>
    <xdr:to>
      <xdr:col>41</xdr:col>
      <xdr:colOff>101600</xdr:colOff>
      <xdr:row>41</xdr:row>
      <xdr:rowOff>59958</xdr:rowOff>
    </xdr:to>
    <xdr:sp macro="" textlink="">
      <xdr:nvSpPr>
        <xdr:cNvPr id="134" name="楕円 133">
          <a:extLst>
            <a:ext uri="{FF2B5EF4-FFF2-40B4-BE49-F238E27FC236}">
              <a16:creationId xmlns:a16="http://schemas.microsoft.com/office/drawing/2014/main" id="{323911E4-CC15-43D4-809B-E02A06F8D5A2}"/>
            </a:ext>
          </a:extLst>
        </xdr:cNvPr>
        <xdr:cNvSpPr/>
      </xdr:nvSpPr>
      <xdr:spPr>
        <a:xfrm>
          <a:off x="7810500" y="69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4509</xdr:rowOff>
    </xdr:from>
    <xdr:to>
      <xdr:col>45</xdr:col>
      <xdr:colOff>177800</xdr:colOff>
      <xdr:row>41</xdr:row>
      <xdr:rowOff>9158</xdr:rowOff>
    </xdr:to>
    <xdr:cxnSp macro="">
      <xdr:nvCxnSpPr>
        <xdr:cNvPr id="135" name="直線コネクタ 134">
          <a:extLst>
            <a:ext uri="{FF2B5EF4-FFF2-40B4-BE49-F238E27FC236}">
              <a16:creationId xmlns:a16="http://schemas.microsoft.com/office/drawing/2014/main" id="{1EEA73EE-36E2-4180-ADD8-83B177FF631B}"/>
            </a:ext>
          </a:extLst>
        </xdr:cNvPr>
        <xdr:cNvCxnSpPr/>
      </xdr:nvCxnSpPr>
      <xdr:spPr>
        <a:xfrm flipV="1">
          <a:off x="7861300" y="7033959"/>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131880</xdr:rowOff>
    </xdr:from>
    <xdr:to>
      <xdr:col>36</xdr:col>
      <xdr:colOff>165100</xdr:colOff>
      <xdr:row>41</xdr:row>
      <xdr:rowOff>62030</xdr:rowOff>
    </xdr:to>
    <xdr:sp macro="" textlink="">
      <xdr:nvSpPr>
        <xdr:cNvPr id="136" name="楕円 135">
          <a:extLst>
            <a:ext uri="{FF2B5EF4-FFF2-40B4-BE49-F238E27FC236}">
              <a16:creationId xmlns:a16="http://schemas.microsoft.com/office/drawing/2014/main" id="{D198BDFA-4832-4239-AD4F-94AC3AA871C4}"/>
            </a:ext>
          </a:extLst>
        </xdr:cNvPr>
        <xdr:cNvSpPr/>
      </xdr:nvSpPr>
      <xdr:spPr>
        <a:xfrm>
          <a:off x="6921500" y="69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9158</xdr:rowOff>
    </xdr:from>
    <xdr:to>
      <xdr:col>41</xdr:col>
      <xdr:colOff>50800</xdr:colOff>
      <xdr:row>41</xdr:row>
      <xdr:rowOff>11230</xdr:rowOff>
    </xdr:to>
    <xdr:cxnSp macro="">
      <xdr:nvCxnSpPr>
        <xdr:cNvPr id="137" name="直線コネクタ 136">
          <a:extLst>
            <a:ext uri="{FF2B5EF4-FFF2-40B4-BE49-F238E27FC236}">
              <a16:creationId xmlns:a16="http://schemas.microsoft.com/office/drawing/2014/main" id="{C5FDB258-69E7-49B4-AEC1-0B6DDF5B571B}"/>
            </a:ext>
          </a:extLst>
        </xdr:cNvPr>
        <xdr:cNvCxnSpPr/>
      </xdr:nvCxnSpPr>
      <xdr:spPr>
        <a:xfrm flipV="1">
          <a:off x="6972300" y="7038608"/>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8" name="n_1aveValue【道路】&#10;一人当たり延長">
          <a:extLst>
            <a:ext uri="{FF2B5EF4-FFF2-40B4-BE49-F238E27FC236}">
              <a16:creationId xmlns:a16="http://schemas.microsoft.com/office/drawing/2014/main" id="{6765E72C-7825-4FB6-A0BD-83CE8C69B335}"/>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9" name="n_2aveValue【道路】&#10;一人当たり延長">
          <a:extLst>
            <a:ext uri="{FF2B5EF4-FFF2-40B4-BE49-F238E27FC236}">
              <a16:creationId xmlns:a16="http://schemas.microsoft.com/office/drawing/2014/main" id="{C77CCEF8-80E9-4A5D-9782-AD1316B9765A}"/>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C98F527A-EAA6-468C-8A4A-F630B11B1623}"/>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41" name="n_4aveValue【道路】&#10;一人当たり延長">
          <a:extLst>
            <a:ext uri="{FF2B5EF4-FFF2-40B4-BE49-F238E27FC236}">
              <a16:creationId xmlns:a16="http://schemas.microsoft.com/office/drawing/2014/main" id="{BD5B6E32-F138-4B12-B654-ED85395261C9}"/>
            </a:ext>
          </a:extLst>
        </xdr:cNvPr>
        <xdr:cNvSpPr txBox="1"/>
      </xdr:nvSpPr>
      <xdr:spPr>
        <a:xfrm>
          <a:off x="6705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69614</xdr:rowOff>
    </xdr:from>
    <xdr:ext cx="534377" cy="259045"/>
    <xdr:sp macro="" textlink="">
      <xdr:nvSpPr>
        <xdr:cNvPr id="142" name="n_1mainValue【道路】&#10;一人当たり延長">
          <a:extLst>
            <a:ext uri="{FF2B5EF4-FFF2-40B4-BE49-F238E27FC236}">
              <a16:creationId xmlns:a16="http://schemas.microsoft.com/office/drawing/2014/main" id="{F191E619-DBFD-4541-BDC1-B153236E82F9}"/>
            </a:ext>
          </a:extLst>
        </xdr:cNvPr>
        <xdr:cNvSpPr txBox="1"/>
      </xdr:nvSpPr>
      <xdr:spPr>
        <a:xfrm>
          <a:off x="9359411" y="67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71836</xdr:rowOff>
    </xdr:from>
    <xdr:ext cx="534377" cy="259045"/>
    <xdr:sp macro="" textlink="">
      <xdr:nvSpPr>
        <xdr:cNvPr id="143" name="n_2mainValue【道路】&#10;一人当たり延長">
          <a:extLst>
            <a:ext uri="{FF2B5EF4-FFF2-40B4-BE49-F238E27FC236}">
              <a16:creationId xmlns:a16="http://schemas.microsoft.com/office/drawing/2014/main" id="{66D48D94-F825-4540-B577-8080E7017F2F}"/>
            </a:ext>
          </a:extLst>
        </xdr:cNvPr>
        <xdr:cNvSpPr txBox="1"/>
      </xdr:nvSpPr>
      <xdr:spPr>
        <a:xfrm>
          <a:off x="8483111" y="67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51085</xdr:rowOff>
    </xdr:from>
    <xdr:ext cx="534377" cy="259045"/>
    <xdr:sp macro="" textlink="">
      <xdr:nvSpPr>
        <xdr:cNvPr id="144" name="n_3mainValue【道路】&#10;一人当たり延長">
          <a:extLst>
            <a:ext uri="{FF2B5EF4-FFF2-40B4-BE49-F238E27FC236}">
              <a16:creationId xmlns:a16="http://schemas.microsoft.com/office/drawing/2014/main" id="{48F35666-BB8F-40DF-B4C2-8AA9784F02D8}"/>
            </a:ext>
          </a:extLst>
        </xdr:cNvPr>
        <xdr:cNvSpPr txBox="1"/>
      </xdr:nvSpPr>
      <xdr:spPr>
        <a:xfrm>
          <a:off x="7594111" y="70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78557</xdr:rowOff>
    </xdr:from>
    <xdr:ext cx="534377" cy="259045"/>
    <xdr:sp macro="" textlink="">
      <xdr:nvSpPr>
        <xdr:cNvPr id="145" name="n_4mainValue【道路】&#10;一人当たり延長">
          <a:extLst>
            <a:ext uri="{FF2B5EF4-FFF2-40B4-BE49-F238E27FC236}">
              <a16:creationId xmlns:a16="http://schemas.microsoft.com/office/drawing/2014/main" id="{E0C842FD-DD04-4C44-837D-A0216727F2F2}"/>
            </a:ext>
          </a:extLst>
        </xdr:cNvPr>
        <xdr:cNvSpPr txBox="1"/>
      </xdr:nvSpPr>
      <xdr:spPr>
        <a:xfrm>
          <a:off x="6705111" y="67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FF276AE-FBF5-434A-88BF-9A319F430F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A857A50-4EA1-4801-965F-7E6FBA713B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48D0C4D-832B-4DDD-8315-DF15F24405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83CE467-AF80-486B-ABCC-8F21F76ED8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E595BEE-EB70-41CE-8770-3692A2B2F8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2DAD87B-F2D1-4AB8-9F7B-DE5129ECD4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F9C733C-5790-4A81-AA4A-1331254C718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8CB99C5-8FA2-4D82-9ACE-234D1A9A1D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FB4DA3E-370C-439A-A803-050B0F92F3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8820372-B71A-4B11-A2FA-02759545A9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3E3E562-FBEA-453C-BD9B-2A6FEDBB96A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C3586D4-D786-437B-8E3F-9EBA2F05A5D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1E31E55-688E-44D3-8769-0F93D792CEF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759A3FB-5776-491A-94D2-50D7870A541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5BC5848-8E3B-45AA-8019-6E82C3E1498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A52B107-B451-45FE-A9CD-D154AF563D1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3473E75-4DC6-421D-92DD-695B85CFA13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B06EC340-4081-46B6-AB62-7F517DCA728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0C2F936-C5E1-4D6E-BF3E-F8E74A84FBD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BC5E52C-971B-4083-BBF4-18A3E1D7822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9C3E69C-8035-4EE5-81EF-FBAA6CF9556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1DF6BBDA-B4DB-49BC-875E-E8A5682702F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14164B7-40CE-4A4F-933F-39F05E28E93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2F060D7-8B5B-4152-B103-E204BFBC538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44C23F1-EB74-4B65-817A-B8FC821576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3F9EAA5D-5C07-41AE-9919-DE607F1FE3E8}"/>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6056032-49AD-4A03-B178-C8C7F900F681}"/>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B81BD6A0-A869-4522-A62A-1575988DDBA5}"/>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F9AAD3A-B9D6-44AF-B7ED-10536A490387}"/>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5ED48700-679B-4D40-AC1C-D7B9F3769B3E}"/>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202989A-7BC8-49CF-9941-C537DAEB79DD}"/>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0FA05093-1923-43CA-8DA1-77A9A6B35F8A}"/>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949609EE-83CB-4EA4-8C9A-D99D186B479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5E6E865B-BED0-4EEF-A5DA-CB159C738CE6}"/>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03156669-455C-4570-A2D1-D235C4DA200D}"/>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F2F7C93C-1F73-43F2-8720-25C09DDECBAE}"/>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B390673-E9E0-4D43-AD70-465E30714D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97D01BD-7D5B-440E-9BB8-0D9D8122A6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5E77755-8A5C-4BA4-A9CD-674DA07EDB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EBAA71-DF22-46EA-94CA-072B10BD65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C536C83-1766-4576-947D-73069E905A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68399</xdr:rowOff>
    </xdr:from>
    <xdr:to>
      <xdr:col>24</xdr:col>
      <xdr:colOff>114300</xdr:colOff>
      <xdr:row>58</xdr:row>
      <xdr:rowOff>169999</xdr:rowOff>
    </xdr:to>
    <xdr:sp macro="" textlink="">
      <xdr:nvSpPr>
        <xdr:cNvPr id="187" name="楕円 186">
          <a:extLst>
            <a:ext uri="{FF2B5EF4-FFF2-40B4-BE49-F238E27FC236}">
              <a16:creationId xmlns:a16="http://schemas.microsoft.com/office/drawing/2014/main" id="{F80CD4E6-35D0-42C3-876A-B2A724D9D721}"/>
            </a:ext>
          </a:extLst>
        </xdr:cNvPr>
        <xdr:cNvSpPr/>
      </xdr:nvSpPr>
      <xdr:spPr>
        <a:xfrm>
          <a:off x="4584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91276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1E1433F-C4ED-4D26-B511-CADE7DCE4F35}"/>
            </a:ext>
          </a:extLst>
        </xdr:cNvPr>
        <xdr:cNvSpPr txBox="1"/>
      </xdr:nvSpPr>
      <xdr:spPr>
        <a:xfrm>
          <a:off x="4673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150041</xdr:rowOff>
    </xdr:from>
    <xdr:to>
      <xdr:col>20</xdr:col>
      <xdr:colOff>38100</xdr:colOff>
      <xdr:row>59</xdr:row>
      <xdr:rowOff>80191</xdr:rowOff>
    </xdr:to>
    <xdr:sp macro="" textlink="">
      <xdr:nvSpPr>
        <xdr:cNvPr id="189" name="楕円 188">
          <a:extLst>
            <a:ext uri="{FF2B5EF4-FFF2-40B4-BE49-F238E27FC236}">
              <a16:creationId xmlns:a16="http://schemas.microsoft.com/office/drawing/2014/main" id="{3F0045D9-7DEA-4504-9435-983CB7CE3EBA}"/>
            </a:ext>
          </a:extLst>
        </xdr:cNvPr>
        <xdr:cNvSpPr/>
      </xdr:nvSpPr>
      <xdr:spPr>
        <a:xfrm>
          <a:off x="3746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119199</xdr:rowOff>
    </xdr:from>
    <xdr:to>
      <xdr:col>24</xdr:col>
      <xdr:colOff>63500</xdr:colOff>
      <xdr:row>59</xdr:row>
      <xdr:rowOff>29391</xdr:rowOff>
    </xdr:to>
    <xdr:cxnSp macro="">
      <xdr:nvCxnSpPr>
        <xdr:cNvPr id="190" name="直線コネクタ 189">
          <a:extLst>
            <a:ext uri="{FF2B5EF4-FFF2-40B4-BE49-F238E27FC236}">
              <a16:creationId xmlns:a16="http://schemas.microsoft.com/office/drawing/2014/main" id="{3DEFAC1C-B954-49D3-A516-4EACDC983AAD}"/>
            </a:ext>
          </a:extLst>
        </xdr:cNvPr>
        <xdr:cNvCxnSpPr/>
      </xdr:nvCxnSpPr>
      <xdr:spPr>
        <a:xfrm flipV="1">
          <a:off x="3797300" y="1006329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91" name="楕円 190">
          <a:extLst>
            <a:ext uri="{FF2B5EF4-FFF2-40B4-BE49-F238E27FC236}">
              <a16:creationId xmlns:a16="http://schemas.microsoft.com/office/drawing/2014/main" id="{B0D82878-8800-461F-B0FB-89FD030537B7}"/>
            </a:ext>
          </a:extLst>
        </xdr:cNvPr>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27759</xdr:rowOff>
    </xdr:from>
    <xdr:to>
      <xdr:col>19</xdr:col>
      <xdr:colOff>177800</xdr:colOff>
      <xdr:row>59</xdr:row>
      <xdr:rowOff>29391</xdr:rowOff>
    </xdr:to>
    <xdr:cxnSp macro="">
      <xdr:nvCxnSpPr>
        <xdr:cNvPr id="192" name="直線コネクタ 191">
          <a:extLst>
            <a:ext uri="{FF2B5EF4-FFF2-40B4-BE49-F238E27FC236}">
              <a16:creationId xmlns:a16="http://schemas.microsoft.com/office/drawing/2014/main" id="{1DD8E48A-B95C-4AA8-9D71-3CBEAB295498}"/>
            </a:ext>
          </a:extLst>
        </xdr:cNvPr>
        <xdr:cNvCxnSpPr/>
      </xdr:nvCxnSpPr>
      <xdr:spPr>
        <a:xfrm>
          <a:off x="2908300" y="101433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30843</xdr:rowOff>
    </xdr:from>
    <xdr:to>
      <xdr:col>10</xdr:col>
      <xdr:colOff>165100</xdr:colOff>
      <xdr:row>59</xdr:row>
      <xdr:rowOff>132443</xdr:rowOff>
    </xdr:to>
    <xdr:sp macro="" textlink="">
      <xdr:nvSpPr>
        <xdr:cNvPr id="193" name="楕円 192">
          <a:extLst>
            <a:ext uri="{FF2B5EF4-FFF2-40B4-BE49-F238E27FC236}">
              <a16:creationId xmlns:a16="http://schemas.microsoft.com/office/drawing/2014/main" id="{2680E8CD-D96B-480B-B91B-CA22D29E4A6B}"/>
            </a:ext>
          </a:extLst>
        </xdr:cNvPr>
        <xdr:cNvSpPr/>
      </xdr:nvSpPr>
      <xdr:spPr>
        <a:xfrm>
          <a:off x="1968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81643</xdr:rowOff>
    </xdr:to>
    <xdr:cxnSp macro="">
      <xdr:nvCxnSpPr>
        <xdr:cNvPr id="194" name="直線コネクタ 193">
          <a:extLst>
            <a:ext uri="{FF2B5EF4-FFF2-40B4-BE49-F238E27FC236}">
              <a16:creationId xmlns:a16="http://schemas.microsoft.com/office/drawing/2014/main" id="{99AF488C-9D65-4B3B-AE83-47F1B2D85209}"/>
            </a:ext>
          </a:extLst>
        </xdr:cNvPr>
        <xdr:cNvCxnSpPr/>
      </xdr:nvCxnSpPr>
      <xdr:spPr>
        <a:xfrm flipV="1">
          <a:off x="2019300" y="1014330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5" name="楕円 194">
          <a:extLst>
            <a:ext uri="{FF2B5EF4-FFF2-40B4-BE49-F238E27FC236}">
              <a16:creationId xmlns:a16="http://schemas.microsoft.com/office/drawing/2014/main" id="{4A4B9D7F-A139-47D2-A08E-75E4EDCEEB7B}"/>
            </a:ext>
          </a:extLst>
        </xdr:cNvPr>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81643</xdr:rowOff>
    </xdr:from>
    <xdr:to>
      <xdr:col>10</xdr:col>
      <xdr:colOff>114300</xdr:colOff>
      <xdr:row>59</xdr:row>
      <xdr:rowOff>148590</xdr:rowOff>
    </xdr:to>
    <xdr:cxnSp macro="">
      <xdr:nvCxnSpPr>
        <xdr:cNvPr id="196" name="直線コネクタ 195">
          <a:extLst>
            <a:ext uri="{FF2B5EF4-FFF2-40B4-BE49-F238E27FC236}">
              <a16:creationId xmlns:a16="http://schemas.microsoft.com/office/drawing/2014/main" id="{2D3A4879-F9D6-4A45-8988-3D6A92AD7138}"/>
            </a:ext>
          </a:extLst>
        </xdr:cNvPr>
        <xdr:cNvCxnSpPr/>
      </xdr:nvCxnSpPr>
      <xdr:spPr>
        <a:xfrm flipV="1">
          <a:off x="1130300" y="1019719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0353C95-EF96-4221-A2E0-8FF22C711B55}"/>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023CADC-D2B4-4B87-9C00-941C19BFFEAF}"/>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125915E-2FCF-4FDB-BE48-FA1D624D7852}"/>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E44605C-0B4C-4322-BC94-C7261937B32E}"/>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96718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7BEF300-F816-47F6-8D2D-866D79E10AC4}"/>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27917FA-6CDE-442B-959E-970478056040}"/>
            </a:ext>
          </a:extLst>
        </xdr:cNvPr>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148970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E1E38FC-AB6B-4E90-BF95-F2BDCBE388AE}"/>
            </a:ext>
          </a:extLst>
        </xdr:cNvPr>
        <xdr:cNvSpPr txBox="1"/>
      </xdr:nvSpPr>
      <xdr:spPr>
        <a:xfrm>
          <a:off x="1816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ADE9992-934F-4471-B6A5-FA4EE5FACE8F}"/>
            </a:ext>
          </a:extLst>
        </xdr:cNvPr>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ACCB1FD-070E-4030-8FAB-7D6A87FDB4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A3AA91A-C822-4C47-A1FD-8F7D89806A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40258CA-8E45-474E-A6A2-191FE575872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2685BEF-E77A-4547-AD32-A26BA9D476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094544C-E3C9-4A33-8438-BF59856781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9BF6719-1CC9-41F8-A0BF-8982B85158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369A566-F6A8-4BCE-B2D3-7E66DE6448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0C02BC4-86EC-41AC-8512-A37EB58F1E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D42509E-F2BC-48B8-B4F3-9A7798C9B83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7F7CDAE-EB9A-4804-9D52-2D8E78C1B8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28218CE-B684-41B2-833D-F8BBD305CEF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7BADEA5-D60A-4140-B8E6-CC1D1912E35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57D2585-6EC2-48E0-8E5D-6394D39CB2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397AD895-B873-4580-AF99-0FC0FDAD1F7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14E9EAF-FDD4-488E-AB50-89306BAFCB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F0F19978-5C91-4CA8-8546-8FE2977F1DA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F95E5D4-9299-4334-9ADD-F1E48677839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35E77D5D-750B-4824-B92F-BC603745A6B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DBBC536-BD21-42D9-8915-923F025441F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7CFA5868-87AD-490D-88E3-B468A0B9FD3B}"/>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7DF82B3-F20B-435B-B1A6-49362CC033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45F54AE8-C6F2-4731-8125-94C2E89B5B9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96C4F51-0A1C-411C-9886-D185508D5E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A2D11128-5138-499C-8E11-B5D84D049DDC}"/>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EB93AEFF-DB77-45D5-8777-0CAA2E1079B4}"/>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961A1F87-44B2-4632-8C41-67A019CF3325}"/>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72F40EBE-CC41-4B44-B928-8C8C3C597C3F}"/>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5FA5C579-8FF6-40D2-9F7D-96B3FC5D9901}"/>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B390A422-835C-426B-BC98-B28B73044335}"/>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1876F556-2F8D-4043-98B2-A8A0F1840F1B}"/>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7D1EE146-6FF0-4500-9CED-13DF3A062850}"/>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1C313B62-9E86-4EF6-B38C-A9B4498B346A}"/>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99AB9CD7-1DC2-49D0-9201-116E9ABD2DB3}"/>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D834A75D-B618-4CE9-9B24-64A2CDEC41A8}"/>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99EAA94-5972-4783-9403-0EBF7E65C6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95E783B-2872-43AD-AEA9-20DDB6CDCA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3C71EEB-2263-436D-BE9C-0945E718E2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3F6CA10-8BBF-408F-B866-6CCB5F3A767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963B792-D2A4-411F-B851-B1C69F7B97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1174</xdr:rowOff>
    </xdr:from>
    <xdr:to>
      <xdr:col>55</xdr:col>
      <xdr:colOff>50800</xdr:colOff>
      <xdr:row>64</xdr:row>
      <xdr:rowOff>102774</xdr:rowOff>
    </xdr:to>
    <xdr:sp macro="" textlink="">
      <xdr:nvSpPr>
        <xdr:cNvPr id="244" name="楕円 243">
          <a:extLst>
            <a:ext uri="{FF2B5EF4-FFF2-40B4-BE49-F238E27FC236}">
              <a16:creationId xmlns:a16="http://schemas.microsoft.com/office/drawing/2014/main" id="{4DB50B99-609D-4FFB-98F8-B91C0CE3F5A6}"/>
            </a:ext>
          </a:extLst>
        </xdr:cNvPr>
        <xdr:cNvSpPr/>
      </xdr:nvSpPr>
      <xdr:spPr>
        <a:xfrm>
          <a:off x="10426700" y="109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87551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F14F1204-60CB-4C37-86CD-AAD6001B2E22}"/>
            </a:ext>
          </a:extLst>
        </xdr:cNvPr>
        <xdr:cNvSpPr txBox="1"/>
      </xdr:nvSpPr>
      <xdr:spPr>
        <a:xfrm>
          <a:off x="10515600" y="1088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5475</xdr:rowOff>
    </xdr:from>
    <xdr:to>
      <xdr:col>50</xdr:col>
      <xdr:colOff>165100</xdr:colOff>
      <xdr:row>64</xdr:row>
      <xdr:rowOff>107075</xdr:rowOff>
    </xdr:to>
    <xdr:sp macro="" textlink="">
      <xdr:nvSpPr>
        <xdr:cNvPr id="246" name="楕円 245">
          <a:extLst>
            <a:ext uri="{FF2B5EF4-FFF2-40B4-BE49-F238E27FC236}">
              <a16:creationId xmlns:a16="http://schemas.microsoft.com/office/drawing/2014/main" id="{8C81409D-04C1-49CB-8804-FA5C4447BE53}"/>
            </a:ext>
          </a:extLst>
        </xdr:cNvPr>
        <xdr:cNvSpPr/>
      </xdr:nvSpPr>
      <xdr:spPr>
        <a:xfrm>
          <a:off x="9588500" y="109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51974</xdr:rowOff>
    </xdr:from>
    <xdr:to>
      <xdr:col>55</xdr:col>
      <xdr:colOff>0</xdr:colOff>
      <xdr:row>64</xdr:row>
      <xdr:rowOff>56275</xdr:rowOff>
    </xdr:to>
    <xdr:cxnSp macro="">
      <xdr:nvCxnSpPr>
        <xdr:cNvPr id="247" name="直線コネクタ 246">
          <a:extLst>
            <a:ext uri="{FF2B5EF4-FFF2-40B4-BE49-F238E27FC236}">
              <a16:creationId xmlns:a16="http://schemas.microsoft.com/office/drawing/2014/main" id="{58F3BE18-3FC6-490B-A410-CA19CE7E626B}"/>
            </a:ext>
          </a:extLst>
        </xdr:cNvPr>
        <xdr:cNvCxnSpPr/>
      </xdr:nvCxnSpPr>
      <xdr:spPr>
        <a:xfrm flipV="1">
          <a:off x="9639300" y="11024774"/>
          <a:ext cx="8382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6569</xdr:rowOff>
    </xdr:from>
    <xdr:to>
      <xdr:col>46</xdr:col>
      <xdr:colOff>38100</xdr:colOff>
      <xdr:row>64</xdr:row>
      <xdr:rowOff>108169</xdr:rowOff>
    </xdr:to>
    <xdr:sp macro="" textlink="">
      <xdr:nvSpPr>
        <xdr:cNvPr id="248" name="楕円 247">
          <a:extLst>
            <a:ext uri="{FF2B5EF4-FFF2-40B4-BE49-F238E27FC236}">
              <a16:creationId xmlns:a16="http://schemas.microsoft.com/office/drawing/2014/main" id="{0FFCCAF7-255C-4902-A257-E722CE404039}"/>
            </a:ext>
          </a:extLst>
        </xdr:cNvPr>
        <xdr:cNvSpPr/>
      </xdr:nvSpPr>
      <xdr:spPr>
        <a:xfrm>
          <a:off x="8699500" y="109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56275</xdr:rowOff>
    </xdr:from>
    <xdr:to>
      <xdr:col>50</xdr:col>
      <xdr:colOff>114300</xdr:colOff>
      <xdr:row>64</xdr:row>
      <xdr:rowOff>57369</xdr:rowOff>
    </xdr:to>
    <xdr:cxnSp macro="">
      <xdr:nvCxnSpPr>
        <xdr:cNvPr id="249" name="直線コネクタ 248">
          <a:extLst>
            <a:ext uri="{FF2B5EF4-FFF2-40B4-BE49-F238E27FC236}">
              <a16:creationId xmlns:a16="http://schemas.microsoft.com/office/drawing/2014/main" id="{59D11693-F721-4BA7-B34A-881AC61E07B9}"/>
            </a:ext>
          </a:extLst>
        </xdr:cNvPr>
        <xdr:cNvCxnSpPr/>
      </xdr:nvCxnSpPr>
      <xdr:spPr>
        <a:xfrm flipV="1">
          <a:off x="8750300" y="11029075"/>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9249</xdr:rowOff>
    </xdr:from>
    <xdr:to>
      <xdr:col>41</xdr:col>
      <xdr:colOff>101600</xdr:colOff>
      <xdr:row>64</xdr:row>
      <xdr:rowOff>110849</xdr:rowOff>
    </xdr:to>
    <xdr:sp macro="" textlink="">
      <xdr:nvSpPr>
        <xdr:cNvPr id="250" name="楕円 249">
          <a:extLst>
            <a:ext uri="{FF2B5EF4-FFF2-40B4-BE49-F238E27FC236}">
              <a16:creationId xmlns:a16="http://schemas.microsoft.com/office/drawing/2014/main" id="{D7905FAA-32E4-4ABD-BE1E-19D549541186}"/>
            </a:ext>
          </a:extLst>
        </xdr:cNvPr>
        <xdr:cNvSpPr/>
      </xdr:nvSpPr>
      <xdr:spPr>
        <a:xfrm>
          <a:off x="7810500" y="1098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57369</xdr:rowOff>
    </xdr:from>
    <xdr:to>
      <xdr:col>45</xdr:col>
      <xdr:colOff>177800</xdr:colOff>
      <xdr:row>64</xdr:row>
      <xdr:rowOff>60049</xdr:rowOff>
    </xdr:to>
    <xdr:cxnSp macro="">
      <xdr:nvCxnSpPr>
        <xdr:cNvPr id="251" name="直線コネクタ 250">
          <a:extLst>
            <a:ext uri="{FF2B5EF4-FFF2-40B4-BE49-F238E27FC236}">
              <a16:creationId xmlns:a16="http://schemas.microsoft.com/office/drawing/2014/main" id="{55FDB8C1-BDD7-4BDF-AB84-3B35A2CED769}"/>
            </a:ext>
          </a:extLst>
        </xdr:cNvPr>
        <xdr:cNvCxnSpPr/>
      </xdr:nvCxnSpPr>
      <xdr:spPr>
        <a:xfrm flipV="1">
          <a:off x="7861300" y="11030169"/>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11353</xdr:rowOff>
    </xdr:from>
    <xdr:to>
      <xdr:col>36</xdr:col>
      <xdr:colOff>165100</xdr:colOff>
      <xdr:row>64</xdr:row>
      <xdr:rowOff>112953</xdr:rowOff>
    </xdr:to>
    <xdr:sp macro="" textlink="">
      <xdr:nvSpPr>
        <xdr:cNvPr id="252" name="楕円 251">
          <a:extLst>
            <a:ext uri="{FF2B5EF4-FFF2-40B4-BE49-F238E27FC236}">
              <a16:creationId xmlns:a16="http://schemas.microsoft.com/office/drawing/2014/main" id="{3AFCD24D-D3CD-4C56-A9CD-384C9D5C9656}"/>
            </a:ext>
          </a:extLst>
        </xdr:cNvPr>
        <xdr:cNvSpPr/>
      </xdr:nvSpPr>
      <xdr:spPr>
        <a:xfrm>
          <a:off x="6921500" y="1098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60049</xdr:rowOff>
    </xdr:from>
    <xdr:to>
      <xdr:col>41</xdr:col>
      <xdr:colOff>50800</xdr:colOff>
      <xdr:row>64</xdr:row>
      <xdr:rowOff>62153</xdr:rowOff>
    </xdr:to>
    <xdr:cxnSp macro="">
      <xdr:nvCxnSpPr>
        <xdr:cNvPr id="253" name="直線コネクタ 252">
          <a:extLst>
            <a:ext uri="{FF2B5EF4-FFF2-40B4-BE49-F238E27FC236}">
              <a16:creationId xmlns:a16="http://schemas.microsoft.com/office/drawing/2014/main" id="{4A97DC77-B587-4BCC-BFF9-BAE7298E6755}"/>
            </a:ext>
          </a:extLst>
        </xdr:cNvPr>
        <xdr:cNvCxnSpPr/>
      </xdr:nvCxnSpPr>
      <xdr:spPr>
        <a:xfrm flipV="1">
          <a:off x="6972300" y="11032849"/>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F00194D6-73E1-487A-8E5F-D2B4B223E11F}"/>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D72CC340-E485-444C-9511-4D693FC56995}"/>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6FE32E38-F1EE-44B0-99E0-2D3469640066}"/>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FAFDA346-0058-403A-9E63-A7BB898D4B40}"/>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98202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E57FF955-34DB-49CB-B181-760ABB0949C2}"/>
            </a:ext>
          </a:extLst>
        </xdr:cNvPr>
        <xdr:cNvSpPr txBox="1"/>
      </xdr:nvSpPr>
      <xdr:spPr>
        <a:xfrm>
          <a:off x="9327095" y="1107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99296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735050A8-F881-44A6-8B98-FDD9B305693D}"/>
            </a:ext>
          </a:extLst>
        </xdr:cNvPr>
        <xdr:cNvSpPr txBox="1"/>
      </xdr:nvSpPr>
      <xdr:spPr>
        <a:xfrm>
          <a:off x="8450795" y="110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101976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6D1C0055-E58C-4249-80F3-5829DAF3F56A}"/>
            </a:ext>
          </a:extLst>
        </xdr:cNvPr>
        <xdr:cNvSpPr txBox="1"/>
      </xdr:nvSpPr>
      <xdr:spPr>
        <a:xfrm>
          <a:off x="7561795" y="1107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104080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94B5EAA-0B1D-4C36-BA45-77BE84FEB8AE}"/>
            </a:ext>
          </a:extLst>
        </xdr:cNvPr>
        <xdr:cNvSpPr txBox="1"/>
      </xdr:nvSpPr>
      <xdr:spPr>
        <a:xfrm>
          <a:off x="6672795" y="1107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9C1407F-B0B0-476D-B467-B3BA676CA9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CC27274-F60D-4938-9317-A25B23BD65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D651C2D-7EAA-4905-AE91-08275E5CB5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7093E0F-71C7-4F99-AD04-E961FDC25A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862F94F-9460-4AA0-B44E-AC6D5FF7A7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D099363-C348-414F-AFC2-950AF57264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9D14FB6-4957-438E-AE17-AD860808FB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CFDE129-E80D-4858-9188-D311C9DA344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E242958-A9C3-4D52-865D-47CF7F0F3C5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52572BE-BF9E-445D-B2A6-DB97253ECB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8A35E38-A2F7-4624-8F44-F9D8AEC848A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6485E688-82DB-4E34-A2BD-0441A1596A4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F01541A-4B02-4A67-9A45-B70B5C22BF8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B5EAACD2-0B8E-4777-BF4D-1C98BD814EC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A4ED2A37-6A7E-4427-A883-F0943C3965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194207F9-2816-4045-A54E-B29A69BB3CB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5DE1CE7D-56D6-47DA-B976-8893414B874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6B4AF09F-0515-478B-ADA2-32F6B3F40DC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877B977C-CAC3-4CAB-AF18-E6F9D022415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8E439BE-8EAF-4086-B9D4-BDF57916F28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8B1FA031-A0F8-41E7-9F6E-665C60B6E2A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9DA0CEC-140E-4FC3-AF07-7CD2BA3FCCE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38245AC6-3862-4939-BDB6-5F542F09EBE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F721099-AC84-4D90-850A-8235832E9D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4343A280-5913-45B4-9B48-361D7DA95423}"/>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686076BF-89B9-4CF2-80A0-F1AB5FDB60A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E9C5E9A2-906E-496A-BA33-53CC797945D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4CD10543-A6A6-4E55-980E-ADF7029473C5}"/>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C4676B9F-416F-40C2-9F9E-2D4546295509}"/>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0619F48-5C24-43F6-A5BD-71BBA741391F}"/>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FA29E7AF-3799-4D8E-9BDF-26BB4F448F65}"/>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1DF79D25-FB29-4F79-B40E-1A6B39B68D8F}"/>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5BDCBB58-5AC6-4B6C-B81A-FDBB731516A9}"/>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07FAE44D-2187-419D-BB8C-C82DF2116D26}"/>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265E0F09-B668-4B3E-B2E7-8442736D142D}"/>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36694B4-2770-4861-89B6-36B12702EB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FFFD13E-9CED-4163-8FF3-73C6ACABCD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6B9613B-D30E-4870-95D3-70340C938E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F5BBA43-697B-4C6C-98BD-1E269793F7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F048FD9-5CDD-489B-B825-E8BA0DCCB7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2" name="楕円 301">
          <a:extLst>
            <a:ext uri="{FF2B5EF4-FFF2-40B4-BE49-F238E27FC236}">
              <a16:creationId xmlns:a16="http://schemas.microsoft.com/office/drawing/2014/main" id="{5513E5AD-36D5-4CE2-9B8E-4DAE05E86969}"/>
            </a:ext>
          </a:extLst>
        </xdr:cNvPr>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93363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6194F6B9-453C-463F-B143-BAAF8CAC6056}"/>
            </a:ext>
          </a:extLst>
        </xdr:cNvPr>
        <xdr:cNvSpPr txBox="1"/>
      </xdr:nvSpPr>
      <xdr:spPr>
        <a:xfrm>
          <a:off x="4673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304" name="楕円 303">
          <a:extLst>
            <a:ext uri="{FF2B5EF4-FFF2-40B4-BE49-F238E27FC236}">
              <a16:creationId xmlns:a16="http://schemas.microsoft.com/office/drawing/2014/main" id="{3970C2F3-2328-4347-B9F3-523C4B8CA05F}"/>
            </a:ext>
          </a:extLst>
        </xdr:cNvPr>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82</xdr:row>
      <xdr:rowOff>165736</xdr:rowOff>
    </xdr:to>
    <xdr:cxnSp macro="">
      <xdr:nvCxnSpPr>
        <xdr:cNvPr id="305" name="直線コネクタ 304">
          <a:extLst>
            <a:ext uri="{FF2B5EF4-FFF2-40B4-BE49-F238E27FC236}">
              <a16:creationId xmlns:a16="http://schemas.microsoft.com/office/drawing/2014/main" id="{CDA74D3E-C201-4654-91C4-7D32315CB75F}"/>
            </a:ext>
          </a:extLst>
        </xdr:cNvPr>
        <xdr:cNvCxnSpPr/>
      </xdr:nvCxnSpPr>
      <xdr:spPr>
        <a:xfrm>
          <a:off x="3797300" y="142170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6" name="楕円 305">
          <a:extLst>
            <a:ext uri="{FF2B5EF4-FFF2-40B4-BE49-F238E27FC236}">
              <a16:creationId xmlns:a16="http://schemas.microsoft.com/office/drawing/2014/main" id="{79D9BE67-E0FB-4552-BCFE-A37D7506748D}"/>
            </a:ext>
          </a:extLst>
        </xdr:cNvPr>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158114</xdr:rowOff>
    </xdr:to>
    <xdr:cxnSp macro="">
      <xdr:nvCxnSpPr>
        <xdr:cNvPr id="307" name="直線コネクタ 306">
          <a:extLst>
            <a:ext uri="{FF2B5EF4-FFF2-40B4-BE49-F238E27FC236}">
              <a16:creationId xmlns:a16="http://schemas.microsoft.com/office/drawing/2014/main" id="{B25B3133-6699-4A5E-B8D8-55EE68D83675}"/>
            </a:ext>
          </a:extLst>
        </xdr:cNvPr>
        <xdr:cNvCxnSpPr/>
      </xdr:nvCxnSpPr>
      <xdr:spPr>
        <a:xfrm>
          <a:off x="2908300" y="141884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38736</xdr:rowOff>
    </xdr:from>
    <xdr:to>
      <xdr:col>10</xdr:col>
      <xdr:colOff>165100</xdr:colOff>
      <xdr:row>82</xdr:row>
      <xdr:rowOff>140336</xdr:rowOff>
    </xdr:to>
    <xdr:sp macro="" textlink="">
      <xdr:nvSpPr>
        <xdr:cNvPr id="308" name="楕円 307">
          <a:extLst>
            <a:ext uri="{FF2B5EF4-FFF2-40B4-BE49-F238E27FC236}">
              <a16:creationId xmlns:a16="http://schemas.microsoft.com/office/drawing/2014/main" id="{1B8C93B8-C4EA-4D1A-95FB-BC73D43A8A89}"/>
            </a:ext>
          </a:extLst>
        </xdr:cNvPr>
        <xdr:cNvSpPr/>
      </xdr:nvSpPr>
      <xdr:spPr>
        <a:xfrm>
          <a:off x="1968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82</xdr:row>
      <xdr:rowOff>129539</xdr:rowOff>
    </xdr:to>
    <xdr:cxnSp macro="">
      <xdr:nvCxnSpPr>
        <xdr:cNvPr id="309" name="直線コネクタ 308">
          <a:extLst>
            <a:ext uri="{FF2B5EF4-FFF2-40B4-BE49-F238E27FC236}">
              <a16:creationId xmlns:a16="http://schemas.microsoft.com/office/drawing/2014/main" id="{90395C4D-E8F5-4ACE-8181-BCFFAC4E315D}"/>
            </a:ext>
          </a:extLst>
        </xdr:cNvPr>
        <xdr:cNvCxnSpPr/>
      </xdr:nvCxnSpPr>
      <xdr:spPr>
        <a:xfrm>
          <a:off x="2019300" y="14148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10" name="楕円 309">
          <a:extLst>
            <a:ext uri="{FF2B5EF4-FFF2-40B4-BE49-F238E27FC236}">
              <a16:creationId xmlns:a16="http://schemas.microsoft.com/office/drawing/2014/main" id="{A3B5E8A9-80DC-4DBC-98F8-05D388A2927C}"/>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89536</xdr:rowOff>
    </xdr:to>
    <xdr:cxnSp macro="">
      <xdr:nvCxnSpPr>
        <xdr:cNvPr id="311" name="直線コネクタ 310">
          <a:extLst>
            <a:ext uri="{FF2B5EF4-FFF2-40B4-BE49-F238E27FC236}">
              <a16:creationId xmlns:a16="http://schemas.microsoft.com/office/drawing/2014/main" id="{3E7A6824-554D-49D2-9D99-4718F54DB216}"/>
            </a:ext>
          </a:extLst>
        </xdr:cNvPr>
        <xdr:cNvCxnSpPr/>
      </xdr:nvCxnSpPr>
      <xdr:spPr>
        <a:xfrm>
          <a:off x="1130300" y="141084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a:extLst>
            <a:ext uri="{FF2B5EF4-FFF2-40B4-BE49-F238E27FC236}">
              <a16:creationId xmlns:a16="http://schemas.microsoft.com/office/drawing/2014/main" id="{851B96D9-6971-4AB8-A56D-7D64558E7542}"/>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a:extLst>
            <a:ext uri="{FF2B5EF4-FFF2-40B4-BE49-F238E27FC236}">
              <a16:creationId xmlns:a16="http://schemas.microsoft.com/office/drawing/2014/main" id="{7E5466B0-31D0-4E51-B95E-B07CAFF37AE5}"/>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a:extLst>
            <a:ext uri="{FF2B5EF4-FFF2-40B4-BE49-F238E27FC236}">
              <a16:creationId xmlns:a16="http://schemas.microsoft.com/office/drawing/2014/main" id="{4FC39FD7-CDBF-4607-87D8-A784C65AE101}"/>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a:extLst>
            <a:ext uri="{FF2B5EF4-FFF2-40B4-BE49-F238E27FC236}">
              <a16:creationId xmlns:a16="http://schemas.microsoft.com/office/drawing/2014/main" id="{4DF6F47D-355E-4AD8-95CF-A22346E5D22F}"/>
            </a:ext>
          </a:extLst>
        </xdr:cNvPr>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16" name="n_1mainValue【公営住宅】&#10;有形固定資産減価償却率">
          <a:extLst>
            <a:ext uri="{FF2B5EF4-FFF2-40B4-BE49-F238E27FC236}">
              <a16:creationId xmlns:a16="http://schemas.microsoft.com/office/drawing/2014/main" id="{848E9C6D-6340-4AB8-8648-7CCED57C8F4F}"/>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7" name="n_2mainValue【公営住宅】&#10;有形固定資産減価償却率">
          <a:extLst>
            <a:ext uri="{FF2B5EF4-FFF2-40B4-BE49-F238E27FC236}">
              <a16:creationId xmlns:a16="http://schemas.microsoft.com/office/drawing/2014/main" id="{25969FB6-B0F7-44FE-A772-D10BD54CC67C}"/>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131463</xdr:rowOff>
    </xdr:from>
    <xdr:ext cx="405111" cy="259045"/>
    <xdr:sp macro="" textlink="">
      <xdr:nvSpPr>
        <xdr:cNvPr id="318" name="n_3mainValue【公営住宅】&#10;有形固定資産減価償却率">
          <a:extLst>
            <a:ext uri="{FF2B5EF4-FFF2-40B4-BE49-F238E27FC236}">
              <a16:creationId xmlns:a16="http://schemas.microsoft.com/office/drawing/2014/main" id="{362540EA-15A1-41B2-8992-8F616146D9C7}"/>
            </a:ext>
          </a:extLst>
        </xdr:cNvPr>
        <xdr:cNvSpPr txBox="1"/>
      </xdr:nvSpPr>
      <xdr:spPr>
        <a:xfrm>
          <a:off x="1816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9" name="n_4mainValue【公営住宅】&#10;有形固定資産減価償却率">
          <a:extLst>
            <a:ext uri="{FF2B5EF4-FFF2-40B4-BE49-F238E27FC236}">
              <a16:creationId xmlns:a16="http://schemas.microsoft.com/office/drawing/2014/main" id="{04B15E09-E8F5-43B4-8A9F-291DFEC2C721}"/>
            </a:ext>
          </a:extLst>
        </xdr:cNvPr>
        <xdr:cNvSpPr txBox="1"/>
      </xdr:nvSpPr>
      <xdr:spPr>
        <a:xfrm>
          <a:off x="927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DB435F8-A025-4F3C-A3AB-4C5E577C9F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772B5D3-2EE3-4F17-922E-1B60A288CA5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8FECF415-2559-47F5-9058-5DEDD8C873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8A97E61-C1BF-406E-BC83-66C619DF1E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90D704F-9560-41A1-9DF2-8A9AE0E5FC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9F3D350-0CE8-4FCA-8D31-A9B328DE0AD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F2448758-436D-4470-8C86-437E2CAAE46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CE51D50-1B32-405D-8C91-A785A8F7FD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A44566E-ABEF-471B-B4D7-6EFDD6A8A6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25EECCB-F60D-490E-A785-7D2793BFE21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73788B5-A71C-44D6-806A-5F25C9EEB94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A52B1592-EE71-4977-A95D-2A3C6857C09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4062BC0-44B1-46F1-8522-06E25B8314B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C071FE05-0E05-4AB9-87AB-24F1D28FD13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259EE484-2A9A-4BFC-9E37-1DBC12D51CB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43A8E4B0-F5BC-464F-9E59-4F495FC9A536}"/>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ACC56C59-72FE-4CA2-9FAB-E19C3BEA925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A30BC060-A169-4537-80FB-F77B256A933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4E1B5ACE-9639-41B3-818A-1338D83799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DEADE15E-AB21-4081-A4D3-7305EAA5522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722B6679-D1D8-497C-BC4E-521A3FC136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3D15ED98-264E-4A29-9E0A-47A38E50345F}"/>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2A44E44A-6DF8-42B7-B376-96EA0F69221E}"/>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C0ACDEFF-98AC-4395-8995-56A0686F4A1D}"/>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4C3463EA-DEE8-41B4-BB08-66C6BF7E1088}"/>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872F394D-6585-474A-B5D8-23081E8D7535}"/>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a:extLst>
            <a:ext uri="{FF2B5EF4-FFF2-40B4-BE49-F238E27FC236}">
              <a16:creationId xmlns:a16="http://schemas.microsoft.com/office/drawing/2014/main" id="{A30824E0-CCF9-4371-8A8C-EDFAEA67DAEB}"/>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57BAABE4-C5A7-461A-B089-C35B4DB6035B}"/>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6185D176-8E5D-49E0-AFBC-93D6DCAB30FB}"/>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C1798EF4-B744-46E8-A3FD-98C4401B3698}"/>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72CC4F8B-AF8D-408B-B12D-484CCD0B673B}"/>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779E1B9C-61D2-4CE5-910A-47605791BA8D}"/>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B05DCF5-33DB-4BA0-B4A2-812661184F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FCB7A8C-9742-4997-8A85-B4CD56F5DF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B6B348F-5FBB-4A73-877A-86B974C365C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302D0E2-E0E0-4C66-9A12-5BBA882BBB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224DD5E-6EB1-4446-BDC6-5FBF7FD606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99268</xdr:rowOff>
    </xdr:from>
    <xdr:to>
      <xdr:col>55</xdr:col>
      <xdr:colOff>50800</xdr:colOff>
      <xdr:row>85</xdr:row>
      <xdr:rowOff>29418</xdr:rowOff>
    </xdr:to>
    <xdr:sp macro="" textlink="">
      <xdr:nvSpPr>
        <xdr:cNvPr id="357" name="楕円 356">
          <a:extLst>
            <a:ext uri="{FF2B5EF4-FFF2-40B4-BE49-F238E27FC236}">
              <a16:creationId xmlns:a16="http://schemas.microsoft.com/office/drawing/2014/main" id="{ADFDD664-42C1-47C9-BFBB-13518852B532}"/>
            </a:ext>
          </a:extLst>
        </xdr:cNvPr>
        <xdr:cNvSpPr/>
      </xdr:nvSpPr>
      <xdr:spPr>
        <a:xfrm>
          <a:off x="10426700" y="145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122145</xdr:rowOff>
    </xdr:from>
    <xdr:ext cx="469744" cy="259045"/>
    <xdr:sp macro="" textlink="">
      <xdr:nvSpPr>
        <xdr:cNvPr id="358" name="【公営住宅】&#10;一人当たり面積該当値テキスト">
          <a:extLst>
            <a:ext uri="{FF2B5EF4-FFF2-40B4-BE49-F238E27FC236}">
              <a16:creationId xmlns:a16="http://schemas.microsoft.com/office/drawing/2014/main" id="{8A8BB48D-10A3-4FF5-8715-56D7DA1BB2B2}"/>
            </a:ext>
          </a:extLst>
        </xdr:cNvPr>
        <xdr:cNvSpPr txBox="1"/>
      </xdr:nvSpPr>
      <xdr:spPr>
        <a:xfrm>
          <a:off x="10515600" y="1435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106035</xdr:rowOff>
    </xdr:from>
    <xdr:to>
      <xdr:col>50</xdr:col>
      <xdr:colOff>165100</xdr:colOff>
      <xdr:row>85</xdr:row>
      <xdr:rowOff>36185</xdr:rowOff>
    </xdr:to>
    <xdr:sp macro="" textlink="">
      <xdr:nvSpPr>
        <xdr:cNvPr id="359" name="楕円 358">
          <a:extLst>
            <a:ext uri="{FF2B5EF4-FFF2-40B4-BE49-F238E27FC236}">
              <a16:creationId xmlns:a16="http://schemas.microsoft.com/office/drawing/2014/main" id="{4A97D926-CEE5-4EEC-89E8-CC6E9BAF5E35}"/>
            </a:ext>
          </a:extLst>
        </xdr:cNvPr>
        <xdr:cNvSpPr/>
      </xdr:nvSpPr>
      <xdr:spPr>
        <a:xfrm>
          <a:off x="9588500" y="145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150068</xdr:rowOff>
    </xdr:from>
    <xdr:to>
      <xdr:col>55</xdr:col>
      <xdr:colOff>0</xdr:colOff>
      <xdr:row>84</xdr:row>
      <xdr:rowOff>156835</xdr:rowOff>
    </xdr:to>
    <xdr:cxnSp macro="">
      <xdr:nvCxnSpPr>
        <xdr:cNvPr id="360" name="直線コネクタ 359">
          <a:extLst>
            <a:ext uri="{FF2B5EF4-FFF2-40B4-BE49-F238E27FC236}">
              <a16:creationId xmlns:a16="http://schemas.microsoft.com/office/drawing/2014/main" id="{5054F677-63DE-4F60-A1BC-85945C1F0C6A}"/>
            </a:ext>
          </a:extLst>
        </xdr:cNvPr>
        <xdr:cNvCxnSpPr/>
      </xdr:nvCxnSpPr>
      <xdr:spPr>
        <a:xfrm flipV="1">
          <a:off x="9639300" y="14551868"/>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109829</xdr:rowOff>
    </xdr:from>
    <xdr:to>
      <xdr:col>46</xdr:col>
      <xdr:colOff>38100</xdr:colOff>
      <xdr:row>85</xdr:row>
      <xdr:rowOff>39979</xdr:rowOff>
    </xdr:to>
    <xdr:sp macro="" textlink="">
      <xdr:nvSpPr>
        <xdr:cNvPr id="361" name="楕円 360">
          <a:extLst>
            <a:ext uri="{FF2B5EF4-FFF2-40B4-BE49-F238E27FC236}">
              <a16:creationId xmlns:a16="http://schemas.microsoft.com/office/drawing/2014/main" id="{35073D3D-D605-463B-B123-AB70DDA94A91}"/>
            </a:ext>
          </a:extLst>
        </xdr:cNvPr>
        <xdr:cNvSpPr/>
      </xdr:nvSpPr>
      <xdr:spPr>
        <a:xfrm>
          <a:off x="8699500" y="145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156835</xdr:rowOff>
    </xdr:from>
    <xdr:to>
      <xdr:col>50</xdr:col>
      <xdr:colOff>114300</xdr:colOff>
      <xdr:row>84</xdr:row>
      <xdr:rowOff>160629</xdr:rowOff>
    </xdr:to>
    <xdr:cxnSp macro="">
      <xdr:nvCxnSpPr>
        <xdr:cNvPr id="362" name="直線コネクタ 361">
          <a:extLst>
            <a:ext uri="{FF2B5EF4-FFF2-40B4-BE49-F238E27FC236}">
              <a16:creationId xmlns:a16="http://schemas.microsoft.com/office/drawing/2014/main" id="{64691D93-398C-4210-A284-CA2F27A46E7A}"/>
            </a:ext>
          </a:extLst>
        </xdr:cNvPr>
        <xdr:cNvCxnSpPr/>
      </xdr:nvCxnSpPr>
      <xdr:spPr>
        <a:xfrm flipV="1">
          <a:off x="8750300" y="14558635"/>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117785</xdr:rowOff>
    </xdr:from>
    <xdr:to>
      <xdr:col>41</xdr:col>
      <xdr:colOff>101600</xdr:colOff>
      <xdr:row>85</xdr:row>
      <xdr:rowOff>47935</xdr:rowOff>
    </xdr:to>
    <xdr:sp macro="" textlink="">
      <xdr:nvSpPr>
        <xdr:cNvPr id="363" name="楕円 362">
          <a:extLst>
            <a:ext uri="{FF2B5EF4-FFF2-40B4-BE49-F238E27FC236}">
              <a16:creationId xmlns:a16="http://schemas.microsoft.com/office/drawing/2014/main" id="{BCB82035-9234-4036-93B5-69080FBBDD2B}"/>
            </a:ext>
          </a:extLst>
        </xdr:cNvPr>
        <xdr:cNvSpPr/>
      </xdr:nvSpPr>
      <xdr:spPr>
        <a:xfrm>
          <a:off x="7810500" y="145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160629</xdr:rowOff>
    </xdr:from>
    <xdr:to>
      <xdr:col>45</xdr:col>
      <xdr:colOff>177800</xdr:colOff>
      <xdr:row>84</xdr:row>
      <xdr:rowOff>168585</xdr:rowOff>
    </xdr:to>
    <xdr:cxnSp macro="">
      <xdr:nvCxnSpPr>
        <xdr:cNvPr id="364" name="直線コネクタ 363">
          <a:extLst>
            <a:ext uri="{FF2B5EF4-FFF2-40B4-BE49-F238E27FC236}">
              <a16:creationId xmlns:a16="http://schemas.microsoft.com/office/drawing/2014/main" id="{941A0E64-F3F9-46A6-9D11-CD8398AE57C8}"/>
            </a:ext>
          </a:extLst>
        </xdr:cNvPr>
        <xdr:cNvCxnSpPr/>
      </xdr:nvCxnSpPr>
      <xdr:spPr>
        <a:xfrm flipV="1">
          <a:off x="7861300" y="14562429"/>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121351</xdr:rowOff>
    </xdr:from>
    <xdr:to>
      <xdr:col>36</xdr:col>
      <xdr:colOff>165100</xdr:colOff>
      <xdr:row>85</xdr:row>
      <xdr:rowOff>51501</xdr:rowOff>
    </xdr:to>
    <xdr:sp macro="" textlink="">
      <xdr:nvSpPr>
        <xdr:cNvPr id="365" name="楕円 364">
          <a:extLst>
            <a:ext uri="{FF2B5EF4-FFF2-40B4-BE49-F238E27FC236}">
              <a16:creationId xmlns:a16="http://schemas.microsoft.com/office/drawing/2014/main" id="{F554FE2B-5FA3-4922-8B19-78AFB3571819}"/>
            </a:ext>
          </a:extLst>
        </xdr:cNvPr>
        <xdr:cNvSpPr/>
      </xdr:nvSpPr>
      <xdr:spPr>
        <a:xfrm>
          <a:off x="6921500" y="145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168585</xdr:rowOff>
    </xdr:from>
    <xdr:to>
      <xdr:col>41</xdr:col>
      <xdr:colOff>50800</xdr:colOff>
      <xdr:row>85</xdr:row>
      <xdr:rowOff>701</xdr:rowOff>
    </xdr:to>
    <xdr:cxnSp macro="">
      <xdr:nvCxnSpPr>
        <xdr:cNvPr id="366" name="直線コネクタ 365">
          <a:extLst>
            <a:ext uri="{FF2B5EF4-FFF2-40B4-BE49-F238E27FC236}">
              <a16:creationId xmlns:a16="http://schemas.microsoft.com/office/drawing/2014/main" id="{996571D5-F6FE-4621-BBF6-2350ED67E066}"/>
            </a:ext>
          </a:extLst>
        </xdr:cNvPr>
        <xdr:cNvCxnSpPr/>
      </xdr:nvCxnSpPr>
      <xdr:spPr>
        <a:xfrm flipV="1">
          <a:off x="6972300" y="14570385"/>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a:extLst>
            <a:ext uri="{FF2B5EF4-FFF2-40B4-BE49-F238E27FC236}">
              <a16:creationId xmlns:a16="http://schemas.microsoft.com/office/drawing/2014/main" id="{14B96981-EB21-4C7D-AA82-5403977AF3D3}"/>
            </a:ext>
          </a:extLst>
        </xdr:cNvPr>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a:extLst>
            <a:ext uri="{FF2B5EF4-FFF2-40B4-BE49-F238E27FC236}">
              <a16:creationId xmlns:a16="http://schemas.microsoft.com/office/drawing/2014/main" id="{6CE97F4F-06CF-45EF-9ECF-927DB5B47973}"/>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a:extLst>
            <a:ext uri="{FF2B5EF4-FFF2-40B4-BE49-F238E27FC236}">
              <a16:creationId xmlns:a16="http://schemas.microsoft.com/office/drawing/2014/main" id="{9F88226D-4458-4BA8-B81F-823985DB937F}"/>
            </a:ext>
          </a:extLst>
        </xdr:cNvPr>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a:extLst>
            <a:ext uri="{FF2B5EF4-FFF2-40B4-BE49-F238E27FC236}">
              <a16:creationId xmlns:a16="http://schemas.microsoft.com/office/drawing/2014/main" id="{6ECA0D45-2C6B-45DA-B3A8-3B2B5AF6676A}"/>
            </a:ext>
          </a:extLst>
        </xdr:cNvPr>
        <xdr:cNvSpPr txBox="1"/>
      </xdr:nvSpPr>
      <xdr:spPr>
        <a:xfrm>
          <a:off x="67374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52712</xdr:rowOff>
    </xdr:from>
    <xdr:ext cx="469744" cy="259045"/>
    <xdr:sp macro="" textlink="">
      <xdr:nvSpPr>
        <xdr:cNvPr id="371" name="n_1mainValue【公営住宅】&#10;一人当たり面積">
          <a:extLst>
            <a:ext uri="{FF2B5EF4-FFF2-40B4-BE49-F238E27FC236}">
              <a16:creationId xmlns:a16="http://schemas.microsoft.com/office/drawing/2014/main" id="{C9C9F0F3-6DD3-452E-BA0C-E77A3E9F8F15}"/>
            </a:ext>
          </a:extLst>
        </xdr:cNvPr>
        <xdr:cNvSpPr txBox="1"/>
      </xdr:nvSpPr>
      <xdr:spPr>
        <a:xfrm>
          <a:off x="9391727" y="142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56506</xdr:rowOff>
    </xdr:from>
    <xdr:ext cx="469744" cy="259045"/>
    <xdr:sp macro="" textlink="">
      <xdr:nvSpPr>
        <xdr:cNvPr id="372" name="n_2mainValue【公営住宅】&#10;一人当たり面積">
          <a:extLst>
            <a:ext uri="{FF2B5EF4-FFF2-40B4-BE49-F238E27FC236}">
              <a16:creationId xmlns:a16="http://schemas.microsoft.com/office/drawing/2014/main" id="{28FEFF88-9D42-4C76-A57F-F9E0F1907EDE}"/>
            </a:ext>
          </a:extLst>
        </xdr:cNvPr>
        <xdr:cNvSpPr txBox="1"/>
      </xdr:nvSpPr>
      <xdr:spPr>
        <a:xfrm>
          <a:off x="8515427" y="142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64462</xdr:rowOff>
    </xdr:from>
    <xdr:ext cx="469744" cy="259045"/>
    <xdr:sp macro="" textlink="">
      <xdr:nvSpPr>
        <xdr:cNvPr id="373" name="n_3mainValue【公営住宅】&#10;一人当たり面積">
          <a:extLst>
            <a:ext uri="{FF2B5EF4-FFF2-40B4-BE49-F238E27FC236}">
              <a16:creationId xmlns:a16="http://schemas.microsoft.com/office/drawing/2014/main" id="{B47E012E-AA87-4860-94EE-2B045E003F64}"/>
            </a:ext>
          </a:extLst>
        </xdr:cNvPr>
        <xdr:cNvSpPr txBox="1"/>
      </xdr:nvSpPr>
      <xdr:spPr>
        <a:xfrm>
          <a:off x="7626427" y="1429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68028</xdr:rowOff>
    </xdr:from>
    <xdr:ext cx="469744" cy="259045"/>
    <xdr:sp macro="" textlink="">
      <xdr:nvSpPr>
        <xdr:cNvPr id="374" name="n_4mainValue【公営住宅】&#10;一人当たり面積">
          <a:extLst>
            <a:ext uri="{FF2B5EF4-FFF2-40B4-BE49-F238E27FC236}">
              <a16:creationId xmlns:a16="http://schemas.microsoft.com/office/drawing/2014/main" id="{FD99D82B-BF45-4BE7-B9ED-3B81F1479158}"/>
            </a:ext>
          </a:extLst>
        </xdr:cNvPr>
        <xdr:cNvSpPr txBox="1"/>
      </xdr:nvSpPr>
      <xdr:spPr>
        <a:xfrm>
          <a:off x="6737427" y="142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EEA6A70-D7D0-437D-9A1D-9CE6A880E6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A30838FB-6623-487D-94FF-0337EFA40A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7221038-4782-4B99-820E-F1B53AB2B3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703319B-3B07-4116-A290-64737AFA51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E765C06F-5827-4764-B74C-3CCF8F7C0E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B366282-203F-4269-81D1-6E91FF4986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EAC2CE4-C958-4F11-A233-503F8EBB43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994FD3A-3651-49F1-A946-6268CBBF22D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4B65E9E-BB7D-4DEF-A0F0-54BA7090B2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90E82B4C-CB67-425F-87E9-8347CE7E42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6975EF84-70C3-4DC3-AE2B-4D47B178C9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EF03459A-A6F7-44FB-84B0-5F21F75C53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A82EB086-038C-4705-98A8-9E75450857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E0B55EE3-ABCF-4963-A920-220856652C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12EBBE72-A0F5-41F8-ACBD-93BB1D3C37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9BD4283B-1ACC-48C4-BCA3-9CB1ADD0E99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E78AF77A-8CB4-4A73-A08D-B25B5F5D52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E9076583-642D-4160-8A17-EE85912C4D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72CAFE9D-3789-4D0B-8353-57D36C35E5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341DB4F5-ADDB-4E71-B314-6E77F8A4E9F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A8879D81-072F-48CB-AA38-6F7A1800C18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79086567-A18F-465B-A72C-10A65985E3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C7F6C60-0FAE-454E-A849-DAF908C29E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F3A0AA94-A3E5-4ECB-9203-3DF66A69FD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1FA121C5-C5E1-4803-802F-ACBA5E3E05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21284B10-399B-4407-9224-EAF14970B2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6AFC9009-BDF1-46E5-8C81-6F7ECC21115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B2E89D1F-C0FB-48B7-8537-327301B6454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4E015E48-349B-43B8-930E-C0AD5B18AC7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EA360B1A-44EB-43D5-9AFE-995BB921D0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02658CBE-661C-473F-9720-E905449A1B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18140711-1C69-4D8F-8E3F-972DFA9C2ED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6A15F36D-0B6F-4C70-AD29-CF7ED10380C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9F2E56AC-6279-454A-A331-AA1756D9A94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75901C88-7D1C-4ABC-9608-714F057C6C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8474E1BF-32CC-4147-97AD-10098BBA2E7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AA507865-8FA9-41E7-A8F7-8FDDABBCC29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02D3E71C-BAF5-406D-B285-CD2BA86E100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54B14410-4BA6-497C-9EBD-7B54212AE4E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5FD95F43-B566-44FD-A1E4-3B21EA2DAA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F5D6FE94-5ABB-4EB2-A198-266A0F1B70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B65996B7-BE36-4DEC-82BE-642611093365}"/>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6A151BB1-AE98-4B48-AB78-A752D1C8EB9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D230DD23-0777-4B0E-8B43-BD3A7F88ED4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258D1EE2-8212-4278-88EF-BF9C020014F8}"/>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a:extLst>
            <a:ext uri="{FF2B5EF4-FFF2-40B4-BE49-F238E27FC236}">
              <a16:creationId xmlns:a16="http://schemas.microsoft.com/office/drawing/2014/main" id="{8C7A94C4-7C67-4ABE-B15B-9715D6424516}"/>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DC19D067-ABE1-444E-B199-762ABF3A4FB0}"/>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a:extLst>
            <a:ext uri="{FF2B5EF4-FFF2-40B4-BE49-F238E27FC236}">
              <a16:creationId xmlns:a16="http://schemas.microsoft.com/office/drawing/2014/main" id="{08B304CD-A712-4C42-9B41-3F640DBD13E0}"/>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a:extLst>
            <a:ext uri="{FF2B5EF4-FFF2-40B4-BE49-F238E27FC236}">
              <a16:creationId xmlns:a16="http://schemas.microsoft.com/office/drawing/2014/main" id="{9A546B22-B64D-4092-AE85-470E327D6E42}"/>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a:extLst>
            <a:ext uri="{FF2B5EF4-FFF2-40B4-BE49-F238E27FC236}">
              <a16:creationId xmlns:a16="http://schemas.microsoft.com/office/drawing/2014/main" id="{24EB0472-F033-423D-B271-F0941AF55A28}"/>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a:extLst>
            <a:ext uri="{FF2B5EF4-FFF2-40B4-BE49-F238E27FC236}">
              <a16:creationId xmlns:a16="http://schemas.microsoft.com/office/drawing/2014/main" id="{BDCD516E-51CC-42F3-9944-B989E59C0D2D}"/>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a:extLst>
            <a:ext uri="{FF2B5EF4-FFF2-40B4-BE49-F238E27FC236}">
              <a16:creationId xmlns:a16="http://schemas.microsoft.com/office/drawing/2014/main" id="{C2BDFD30-3E98-4142-8D80-DD6C829BB8C4}"/>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5750315-6196-4813-9445-1635FBD8BA8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6BBB67C-F05A-48AE-89AE-01742DE707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4CE9C6F-CC4A-44E0-87F4-3DE3143CB60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1AE3AF6-9EF2-4C41-8036-7733E6A68C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BAD0202-6557-4DA9-BEC3-8997CD2F78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61323</xdr:rowOff>
    </xdr:from>
    <xdr:to>
      <xdr:col>85</xdr:col>
      <xdr:colOff>177800</xdr:colOff>
      <xdr:row>41</xdr:row>
      <xdr:rowOff>162923</xdr:rowOff>
    </xdr:to>
    <xdr:sp macro="" textlink="">
      <xdr:nvSpPr>
        <xdr:cNvPr id="432" name="楕円 431">
          <a:extLst>
            <a:ext uri="{FF2B5EF4-FFF2-40B4-BE49-F238E27FC236}">
              <a16:creationId xmlns:a16="http://schemas.microsoft.com/office/drawing/2014/main" id="{0636B9BE-4BCF-4143-9958-B95BA1B753B7}"/>
            </a:ext>
          </a:extLst>
        </xdr:cNvPr>
        <xdr:cNvSpPr/>
      </xdr:nvSpPr>
      <xdr:spPr>
        <a:xfrm>
          <a:off x="162687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39750</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A377F6E2-A628-4DBB-9998-CD5E6DE28EFF}"/>
            </a:ext>
          </a:extLst>
        </xdr:cNvPr>
        <xdr:cNvSpPr txBox="1"/>
      </xdr:nvSpPr>
      <xdr:spPr>
        <a:xfrm>
          <a:off x="16357600"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434" name="楕円 433">
          <a:extLst>
            <a:ext uri="{FF2B5EF4-FFF2-40B4-BE49-F238E27FC236}">
              <a16:creationId xmlns:a16="http://schemas.microsoft.com/office/drawing/2014/main" id="{65808C3F-930F-4C23-B749-85C759760E21}"/>
            </a:ext>
          </a:extLst>
        </xdr:cNvPr>
        <xdr:cNvSpPr/>
      </xdr:nvSpPr>
      <xdr:spPr>
        <a:xfrm>
          <a:off x="15430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112123</xdr:rowOff>
    </xdr:to>
    <xdr:cxnSp macro="">
      <xdr:nvCxnSpPr>
        <xdr:cNvPr id="435" name="直線コネクタ 434">
          <a:extLst>
            <a:ext uri="{FF2B5EF4-FFF2-40B4-BE49-F238E27FC236}">
              <a16:creationId xmlns:a16="http://schemas.microsoft.com/office/drawing/2014/main" id="{D2DCF2BB-006E-45E9-83D9-E394815528CC}"/>
            </a:ext>
          </a:extLst>
        </xdr:cNvPr>
        <xdr:cNvCxnSpPr/>
      </xdr:nvCxnSpPr>
      <xdr:spPr>
        <a:xfrm>
          <a:off x="15481300" y="71154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xdr:rowOff>
    </xdr:from>
    <xdr:to>
      <xdr:col>76</xdr:col>
      <xdr:colOff>165100</xdr:colOff>
      <xdr:row>41</xdr:row>
      <xdr:rowOff>109038</xdr:rowOff>
    </xdr:to>
    <xdr:sp macro="" textlink="">
      <xdr:nvSpPr>
        <xdr:cNvPr id="436" name="楕円 435">
          <a:extLst>
            <a:ext uri="{FF2B5EF4-FFF2-40B4-BE49-F238E27FC236}">
              <a16:creationId xmlns:a16="http://schemas.microsoft.com/office/drawing/2014/main" id="{A79473DB-832A-4B3A-913B-D5E721109DF4}"/>
            </a:ext>
          </a:extLst>
        </xdr:cNvPr>
        <xdr:cNvSpPr/>
      </xdr:nvSpPr>
      <xdr:spPr>
        <a:xfrm>
          <a:off x="14541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58238</xdr:rowOff>
    </xdr:from>
    <xdr:to>
      <xdr:col>81</xdr:col>
      <xdr:colOff>50800</xdr:colOff>
      <xdr:row>41</xdr:row>
      <xdr:rowOff>85997</xdr:rowOff>
    </xdr:to>
    <xdr:cxnSp macro="">
      <xdr:nvCxnSpPr>
        <xdr:cNvPr id="437" name="直線コネクタ 436">
          <a:extLst>
            <a:ext uri="{FF2B5EF4-FFF2-40B4-BE49-F238E27FC236}">
              <a16:creationId xmlns:a16="http://schemas.microsoft.com/office/drawing/2014/main" id="{C1E308B9-ECF4-48E2-8CE6-8935473BCF84}"/>
            </a:ext>
          </a:extLst>
        </xdr:cNvPr>
        <xdr:cNvCxnSpPr/>
      </xdr:nvCxnSpPr>
      <xdr:spPr>
        <a:xfrm>
          <a:off x="14592300" y="70876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157662</xdr:rowOff>
    </xdr:from>
    <xdr:to>
      <xdr:col>72</xdr:col>
      <xdr:colOff>38100</xdr:colOff>
      <xdr:row>41</xdr:row>
      <xdr:rowOff>87812</xdr:rowOff>
    </xdr:to>
    <xdr:sp macro="" textlink="">
      <xdr:nvSpPr>
        <xdr:cNvPr id="438" name="楕円 437">
          <a:extLst>
            <a:ext uri="{FF2B5EF4-FFF2-40B4-BE49-F238E27FC236}">
              <a16:creationId xmlns:a16="http://schemas.microsoft.com/office/drawing/2014/main" id="{FAF71823-840B-4AA3-8C5C-6E07F086B893}"/>
            </a:ext>
          </a:extLst>
        </xdr:cNvPr>
        <xdr:cNvSpPr/>
      </xdr:nvSpPr>
      <xdr:spPr>
        <a:xfrm>
          <a:off x="13652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37012</xdr:rowOff>
    </xdr:from>
    <xdr:to>
      <xdr:col>76</xdr:col>
      <xdr:colOff>114300</xdr:colOff>
      <xdr:row>41</xdr:row>
      <xdr:rowOff>58238</xdr:rowOff>
    </xdr:to>
    <xdr:cxnSp macro="">
      <xdr:nvCxnSpPr>
        <xdr:cNvPr id="439" name="直線コネクタ 438">
          <a:extLst>
            <a:ext uri="{FF2B5EF4-FFF2-40B4-BE49-F238E27FC236}">
              <a16:creationId xmlns:a16="http://schemas.microsoft.com/office/drawing/2014/main" id="{72F35728-3156-4118-9B81-2D8053DB96E5}"/>
            </a:ext>
          </a:extLst>
        </xdr:cNvPr>
        <xdr:cNvCxnSpPr/>
      </xdr:nvCxnSpPr>
      <xdr:spPr>
        <a:xfrm>
          <a:off x="13703300" y="70664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131535</xdr:rowOff>
    </xdr:from>
    <xdr:to>
      <xdr:col>67</xdr:col>
      <xdr:colOff>101600</xdr:colOff>
      <xdr:row>41</xdr:row>
      <xdr:rowOff>61685</xdr:rowOff>
    </xdr:to>
    <xdr:sp macro="" textlink="">
      <xdr:nvSpPr>
        <xdr:cNvPr id="440" name="楕円 439">
          <a:extLst>
            <a:ext uri="{FF2B5EF4-FFF2-40B4-BE49-F238E27FC236}">
              <a16:creationId xmlns:a16="http://schemas.microsoft.com/office/drawing/2014/main" id="{57CC2C49-7504-492F-8927-8A3729BB8498}"/>
            </a:ext>
          </a:extLst>
        </xdr:cNvPr>
        <xdr:cNvSpPr/>
      </xdr:nvSpPr>
      <xdr:spPr>
        <a:xfrm>
          <a:off x="12763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10885</xdr:rowOff>
    </xdr:from>
    <xdr:to>
      <xdr:col>71</xdr:col>
      <xdr:colOff>177800</xdr:colOff>
      <xdr:row>41</xdr:row>
      <xdr:rowOff>37012</xdr:rowOff>
    </xdr:to>
    <xdr:cxnSp macro="">
      <xdr:nvCxnSpPr>
        <xdr:cNvPr id="441" name="直線コネクタ 440">
          <a:extLst>
            <a:ext uri="{FF2B5EF4-FFF2-40B4-BE49-F238E27FC236}">
              <a16:creationId xmlns:a16="http://schemas.microsoft.com/office/drawing/2014/main" id="{836BB7BE-80E9-441E-8582-BAE738EBE47D}"/>
            </a:ext>
          </a:extLst>
        </xdr:cNvPr>
        <xdr:cNvCxnSpPr/>
      </xdr:nvCxnSpPr>
      <xdr:spPr>
        <a:xfrm>
          <a:off x="12814300" y="70403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DB0E3F33-AE66-4287-83C4-CD334AF9F961}"/>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945D5F25-E020-42AC-9EA9-AD78C34A740B}"/>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7239864B-DEBC-468B-B4CD-20C1BEA44A01}"/>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48C992B6-3BE9-4898-9F5F-135EB18DDFCB}"/>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E3403EC6-4F7F-4F71-9560-4EDE82820E12}"/>
            </a:ext>
          </a:extLst>
        </xdr:cNvPr>
        <xdr:cNvSpPr txBox="1"/>
      </xdr:nvSpPr>
      <xdr:spPr>
        <a:xfrm>
          <a:off x="152660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100165</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708176F4-267B-43C2-A13E-39062F10B77E}"/>
            </a:ext>
          </a:extLst>
        </xdr:cNvPr>
        <xdr:cNvSpPr txBox="1"/>
      </xdr:nvSpPr>
      <xdr:spPr>
        <a:xfrm>
          <a:off x="14389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78939</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319DCA5C-6EC2-456F-A209-31B3E610BEF3}"/>
            </a:ext>
          </a:extLst>
        </xdr:cNvPr>
        <xdr:cNvSpPr txBox="1"/>
      </xdr:nvSpPr>
      <xdr:spPr>
        <a:xfrm>
          <a:off x="13500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52812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E4BFD044-1B8B-4F32-A7ED-C1CA5390ABC0}"/>
            </a:ext>
          </a:extLst>
        </xdr:cNvPr>
        <xdr:cNvSpPr txBox="1"/>
      </xdr:nvSpPr>
      <xdr:spPr>
        <a:xfrm>
          <a:off x="12611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468E49EB-CD73-4DDE-8ECC-58094E0CEF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2279FB5E-2DC6-49AB-BFEE-D6E76009C5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286219F3-4781-4B12-A3F4-3DEB5EA00F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6892BB31-36D6-4279-B448-56E9E76875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3FB28857-76D7-4467-8F5A-F70D8141AD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1BCAF55D-9A4E-4156-A698-5C57031559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330C5CAC-B0E2-4030-A62A-19EFBB64825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7DBDC08D-BFF3-4F11-B917-978767C8CD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DD1E792F-57A4-4E2E-91DF-2D3060FEE6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6A130DC0-164C-4ABC-8FD3-8225A972C7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A837BD67-71A6-4171-A7B0-5A4A442B657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05A329FA-F70E-4235-A865-789A2D8ED39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E8DB4DF4-84C8-412C-ACAD-9E826C53115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E92292F4-978F-4E49-B2B0-B1523B12BF0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48CD4FED-6BFE-45C9-867F-30AFE6C4008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E10AA90D-1FFD-4151-BC55-7BC5358F36C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15A629EC-E3A1-430A-A943-C9CB1C463B9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A123E765-3B54-4655-BC68-2DCD331F875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62BACCAF-545D-40B7-ABC3-33B7BD447C9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FE65B154-7AA9-45C0-9FED-990E4463B30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A264F60D-ED3F-449A-872A-4EE53DAA4A7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99FE21EA-A472-428C-88C5-7BA99DF1258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3A5644E6-D80E-4859-971D-0E68712EE32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3B1DC73A-3E80-4F91-94B8-45706636BE1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25E8243D-40DF-42FC-BA62-FDC6854865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a:extLst>
            <a:ext uri="{FF2B5EF4-FFF2-40B4-BE49-F238E27FC236}">
              <a16:creationId xmlns:a16="http://schemas.microsoft.com/office/drawing/2014/main" id="{7C132A19-41C9-41D6-9C89-4CB014C34C05}"/>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103F475-AB0E-469B-8E42-9F34B4B76E1A}"/>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a:extLst>
            <a:ext uri="{FF2B5EF4-FFF2-40B4-BE49-F238E27FC236}">
              <a16:creationId xmlns:a16="http://schemas.microsoft.com/office/drawing/2014/main" id="{F94717BE-F0F7-42EF-AD42-4B42E03D2DF8}"/>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74226EF0-1738-4527-A16C-ECD1BBF0D09B}"/>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a:extLst>
            <a:ext uri="{FF2B5EF4-FFF2-40B4-BE49-F238E27FC236}">
              <a16:creationId xmlns:a16="http://schemas.microsoft.com/office/drawing/2014/main" id="{BBEFC5B0-1F5D-42B2-9688-B62333710949}"/>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E01C7D0F-B259-4D83-8B74-2F6A1C67B524}"/>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a:extLst>
            <a:ext uri="{FF2B5EF4-FFF2-40B4-BE49-F238E27FC236}">
              <a16:creationId xmlns:a16="http://schemas.microsoft.com/office/drawing/2014/main" id="{CE6B22F0-8520-4C2E-AD5C-6F7EA1AE87DC}"/>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a:extLst>
            <a:ext uri="{FF2B5EF4-FFF2-40B4-BE49-F238E27FC236}">
              <a16:creationId xmlns:a16="http://schemas.microsoft.com/office/drawing/2014/main" id="{11F5CE80-4DDC-4379-94D0-9DFF53CBC58B}"/>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a:extLst>
            <a:ext uri="{FF2B5EF4-FFF2-40B4-BE49-F238E27FC236}">
              <a16:creationId xmlns:a16="http://schemas.microsoft.com/office/drawing/2014/main" id="{82C584D1-3419-41A4-9AF5-8FB636D31406}"/>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a:extLst>
            <a:ext uri="{FF2B5EF4-FFF2-40B4-BE49-F238E27FC236}">
              <a16:creationId xmlns:a16="http://schemas.microsoft.com/office/drawing/2014/main" id="{A045EC36-0553-413F-8ACD-821B622444B1}"/>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a:extLst>
            <a:ext uri="{FF2B5EF4-FFF2-40B4-BE49-F238E27FC236}">
              <a16:creationId xmlns:a16="http://schemas.microsoft.com/office/drawing/2014/main" id="{AAF290F0-D60C-4CCC-A5DC-A704869739D7}"/>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51C387A-95C0-488E-88DC-36C9D9F4F0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32D7816-D66F-47B7-8E33-187D9A188B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2530915-32E7-458E-9632-5B1CF49E8AA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D1B0FC7-40A1-4CA4-BF79-084C629425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1810A3A-1264-456B-B2EA-D3465A54D8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43906</xdr:rowOff>
    </xdr:from>
    <xdr:to>
      <xdr:col>116</xdr:col>
      <xdr:colOff>114300</xdr:colOff>
      <xdr:row>40</xdr:row>
      <xdr:rowOff>145506</xdr:rowOff>
    </xdr:to>
    <xdr:sp macro="" textlink="">
      <xdr:nvSpPr>
        <xdr:cNvPr id="491" name="楕円 490">
          <a:extLst>
            <a:ext uri="{FF2B5EF4-FFF2-40B4-BE49-F238E27FC236}">
              <a16:creationId xmlns:a16="http://schemas.microsoft.com/office/drawing/2014/main" id="{6CCADC55-91DF-4E3C-A817-1B90A6A074E7}"/>
            </a:ext>
          </a:extLst>
        </xdr:cNvPr>
        <xdr:cNvSpPr/>
      </xdr:nvSpPr>
      <xdr:spPr>
        <a:xfrm>
          <a:off x="22110700" y="6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22333</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FEF9B4D6-B88E-4471-80AF-E9174B122A89}"/>
            </a:ext>
          </a:extLst>
        </xdr:cNvPr>
        <xdr:cNvSpPr txBox="1"/>
      </xdr:nvSpPr>
      <xdr:spPr>
        <a:xfrm>
          <a:off x="22199600" y="688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53703</xdr:rowOff>
    </xdr:from>
    <xdr:to>
      <xdr:col>112</xdr:col>
      <xdr:colOff>38100</xdr:colOff>
      <xdr:row>40</xdr:row>
      <xdr:rowOff>155303</xdr:rowOff>
    </xdr:to>
    <xdr:sp macro="" textlink="">
      <xdr:nvSpPr>
        <xdr:cNvPr id="493" name="楕円 492">
          <a:extLst>
            <a:ext uri="{FF2B5EF4-FFF2-40B4-BE49-F238E27FC236}">
              <a16:creationId xmlns:a16="http://schemas.microsoft.com/office/drawing/2014/main" id="{50205C57-E2EA-44A4-81C8-AF4CEADBC8BD}"/>
            </a:ext>
          </a:extLst>
        </xdr:cNvPr>
        <xdr:cNvSpPr/>
      </xdr:nvSpPr>
      <xdr:spPr>
        <a:xfrm>
          <a:off x="21272500" y="69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94706</xdr:rowOff>
    </xdr:from>
    <xdr:to>
      <xdr:col>116</xdr:col>
      <xdr:colOff>63500</xdr:colOff>
      <xdr:row>40</xdr:row>
      <xdr:rowOff>104503</xdr:rowOff>
    </xdr:to>
    <xdr:cxnSp macro="">
      <xdr:nvCxnSpPr>
        <xdr:cNvPr id="494" name="直線コネクタ 493">
          <a:extLst>
            <a:ext uri="{FF2B5EF4-FFF2-40B4-BE49-F238E27FC236}">
              <a16:creationId xmlns:a16="http://schemas.microsoft.com/office/drawing/2014/main" id="{5E257F24-62A5-4BF7-94BD-F7D99736C39E}"/>
            </a:ext>
          </a:extLst>
        </xdr:cNvPr>
        <xdr:cNvCxnSpPr/>
      </xdr:nvCxnSpPr>
      <xdr:spPr>
        <a:xfrm flipV="1">
          <a:off x="21323300" y="69527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60234</xdr:rowOff>
    </xdr:from>
    <xdr:to>
      <xdr:col>107</xdr:col>
      <xdr:colOff>101600</xdr:colOff>
      <xdr:row>40</xdr:row>
      <xdr:rowOff>161834</xdr:rowOff>
    </xdr:to>
    <xdr:sp macro="" textlink="">
      <xdr:nvSpPr>
        <xdr:cNvPr id="495" name="楕円 494">
          <a:extLst>
            <a:ext uri="{FF2B5EF4-FFF2-40B4-BE49-F238E27FC236}">
              <a16:creationId xmlns:a16="http://schemas.microsoft.com/office/drawing/2014/main" id="{B5500BED-558A-4718-971E-FA26FEB9B4E4}"/>
            </a:ext>
          </a:extLst>
        </xdr:cNvPr>
        <xdr:cNvSpPr/>
      </xdr:nvSpPr>
      <xdr:spPr>
        <a:xfrm>
          <a:off x="20383500" y="691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104503</xdr:rowOff>
    </xdr:from>
    <xdr:to>
      <xdr:col>111</xdr:col>
      <xdr:colOff>177800</xdr:colOff>
      <xdr:row>40</xdr:row>
      <xdr:rowOff>111034</xdr:rowOff>
    </xdr:to>
    <xdr:cxnSp macro="">
      <xdr:nvCxnSpPr>
        <xdr:cNvPr id="496" name="直線コネクタ 495">
          <a:extLst>
            <a:ext uri="{FF2B5EF4-FFF2-40B4-BE49-F238E27FC236}">
              <a16:creationId xmlns:a16="http://schemas.microsoft.com/office/drawing/2014/main" id="{A348A71F-8FD5-4364-B0A7-5BFF089E23FE}"/>
            </a:ext>
          </a:extLst>
        </xdr:cNvPr>
        <xdr:cNvCxnSpPr/>
      </xdr:nvCxnSpPr>
      <xdr:spPr>
        <a:xfrm flipV="1">
          <a:off x="20434300" y="69625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97" name="楕円 496">
          <a:extLst>
            <a:ext uri="{FF2B5EF4-FFF2-40B4-BE49-F238E27FC236}">
              <a16:creationId xmlns:a16="http://schemas.microsoft.com/office/drawing/2014/main" id="{BD2DBE9E-3EBB-4942-BB52-E99E169B08B6}"/>
            </a:ext>
          </a:extLst>
        </xdr:cNvPr>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111034</xdr:rowOff>
    </xdr:from>
    <xdr:to>
      <xdr:col>107</xdr:col>
      <xdr:colOff>50800</xdr:colOff>
      <xdr:row>40</xdr:row>
      <xdr:rowOff>121920</xdr:rowOff>
    </xdr:to>
    <xdr:cxnSp macro="">
      <xdr:nvCxnSpPr>
        <xdr:cNvPr id="498" name="直線コネクタ 497">
          <a:extLst>
            <a:ext uri="{FF2B5EF4-FFF2-40B4-BE49-F238E27FC236}">
              <a16:creationId xmlns:a16="http://schemas.microsoft.com/office/drawing/2014/main" id="{19A0F58E-5E2D-4A8C-9129-169CAD18539A}"/>
            </a:ext>
          </a:extLst>
        </xdr:cNvPr>
        <xdr:cNvCxnSpPr/>
      </xdr:nvCxnSpPr>
      <xdr:spPr>
        <a:xfrm flipV="1">
          <a:off x="19545300" y="69690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76563</xdr:rowOff>
    </xdr:from>
    <xdr:to>
      <xdr:col>98</xdr:col>
      <xdr:colOff>38100</xdr:colOff>
      <xdr:row>41</xdr:row>
      <xdr:rowOff>6713</xdr:rowOff>
    </xdr:to>
    <xdr:sp macro="" textlink="">
      <xdr:nvSpPr>
        <xdr:cNvPr id="499" name="楕円 498">
          <a:extLst>
            <a:ext uri="{FF2B5EF4-FFF2-40B4-BE49-F238E27FC236}">
              <a16:creationId xmlns:a16="http://schemas.microsoft.com/office/drawing/2014/main" id="{A6118D8F-AACA-4421-AD19-B7962549187C}"/>
            </a:ext>
          </a:extLst>
        </xdr:cNvPr>
        <xdr:cNvSpPr/>
      </xdr:nvSpPr>
      <xdr:spPr>
        <a:xfrm>
          <a:off x="18605500" y="69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121920</xdr:rowOff>
    </xdr:from>
    <xdr:to>
      <xdr:col>102</xdr:col>
      <xdr:colOff>114300</xdr:colOff>
      <xdr:row>40</xdr:row>
      <xdr:rowOff>127363</xdr:rowOff>
    </xdr:to>
    <xdr:cxnSp macro="">
      <xdr:nvCxnSpPr>
        <xdr:cNvPr id="500" name="直線コネクタ 499">
          <a:extLst>
            <a:ext uri="{FF2B5EF4-FFF2-40B4-BE49-F238E27FC236}">
              <a16:creationId xmlns:a16="http://schemas.microsoft.com/office/drawing/2014/main" id="{5377EB86-4F7B-4E26-A7AD-F2F49C4CF97A}"/>
            </a:ext>
          </a:extLst>
        </xdr:cNvPr>
        <xdr:cNvCxnSpPr/>
      </xdr:nvCxnSpPr>
      <xdr:spPr>
        <a:xfrm flipV="1">
          <a:off x="18656300" y="69799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BFEB8847-CE48-461A-A224-99754E17C389}"/>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E28868AA-0DD2-476F-BAA6-30DAF30CF39D}"/>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F922CF5B-2582-4599-A6C3-1C9641542111}"/>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3162DF3-A56D-4950-80E2-3A8ABBA6DF3F}"/>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146430</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4EE61C8C-DC38-417D-B3A1-4B108F966A57}"/>
            </a:ext>
          </a:extLst>
        </xdr:cNvPr>
        <xdr:cNvSpPr txBox="1"/>
      </xdr:nvSpPr>
      <xdr:spPr>
        <a:xfrm>
          <a:off x="21075727" y="700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152961</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F1DAC680-5EB5-449B-AB1F-619C556B0E1A}"/>
            </a:ext>
          </a:extLst>
        </xdr:cNvPr>
        <xdr:cNvSpPr txBox="1"/>
      </xdr:nvSpPr>
      <xdr:spPr>
        <a:xfrm>
          <a:off x="20199427" y="701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4F449310-6F23-44CC-8605-CABF58CA2B7A}"/>
            </a:ext>
          </a:extLst>
        </xdr:cNvPr>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169290</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47681BA2-EE2A-4583-BFE4-7D847A305584}"/>
            </a:ext>
          </a:extLst>
        </xdr:cNvPr>
        <xdr:cNvSpPr txBox="1"/>
      </xdr:nvSpPr>
      <xdr:spPr>
        <a:xfrm>
          <a:off x="18421427" y="70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B38203BF-72C5-4110-B24E-738609896D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D3CD2302-4C74-4262-929A-588C256CE90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80272471-2440-4EFB-BE0D-37B534B2DFD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404556A5-6A6E-4F34-A582-2FBFBAABEB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B2AE7992-34B9-45F0-BCDD-6208328E32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22D20415-0322-439F-8848-F1661D33C5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C77C2CE0-FBD9-4AD6-AA9E-1D01F0E993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493BCFBD-FF1B-45E0-947C-5314DA0BDC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45BB0E58-4500-46E3-A2C9-D3A07FC020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4AB3A29C-4F00-4F2D-BF64-EF01FDB9FD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5D23BE98-AD1F-4DE5-B46A-025233AF304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1C904ABF-AB2E-4C54-8744-D825861AE00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407FE463-3573-4EFB-8363-5AB883B8BB1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6AF8B579-DF29-4959-B407-34FD0F771D4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A823E06E-4D97-4301-8860-47ADA50377A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4125D0DC-2372-40B8-933B-EF8E132FEB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F337330E-BC79-4406-9F36-AE933790525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3267A11A-6845-4B64-A0E4-1E7D0D24B6C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AAA4BCD0-7E6C-48AF-90E7-770D7E0E96B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2655A41A-0B11-44A9-A05B-BDE1C6BEABA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36F95BCB-0B95-40D1-AC11-68A3FA8915E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1AE5211D-9EA0-4A0B-A551-8FA2526A71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10FCFFC7-CF4E-4497-A66F-7F8C052A2D2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CF6BE311-1793-4C02-8888-0317F7FBE2B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a:extLst>
            <a:ext uri="{FF2B5EF4-FFF2-40B4-BE49-F238E27FC236}">
              <a16:creationId xmlns:a16="http://schemas.microsoft.com/office/drawing/2014/main" id="{BAF54285-F077-41FB-902F-3D15559FEA70}"/>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F17BDDCC-EA0F-4F78-AF15-F19EC3995D4F}"/>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a:extLst>
            <a:ext uri="{FF2B5EF4-FFF2-40B4-BE49-F238E27FC236}">
              <a16:creationId xmlns:a16="http://schemas.microsoft.com/office/drawing/2014/main" id="{DEA4FDFB-FD95-419F-9878-A2B52DF9F64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234B11E9-C879-4BC3-99B8-35B2D9BB50D3}"/>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a:extLst>
            <a:ext uri="{FF2B5EF4-FFF2-40B4-BE49-F238E27FC236}">
              <a16:creationId xmlns:a16="http://schemas.microsoft.com/office/drawing/2014/main" id="{2BA99129-29E1-435B-8ECF-E3A0A88D70C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39990202-03FA-4D16-BE44-682DF61B07DA}"/>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a:extLst>
            <a:ext uri="{FF2B5EF4-FFF2-40B4-BE49-F238E27FC236}">
              <a16:creationId xmlns:a16="http://schemas.microsoft.com/office/drawing/2014/main" id="{0DAA05A0-BFD3-4B0D-812C-A0E649C397DD}"/>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a:extLst>
            <a:ext uri="{FF2B5EF4-FFF2-40B4-BE49-F238E27FC236}">
              <a16:creationId xmlns:a16="http://schemas.microsoft.com/office/drawing/2014/main" id="{77E21CC9-A1D5-4558-A2EC-4E8039835DB2}"/>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a:extLst>
            <a:ext uri="{FF2B5EF4-FFF2-40B4-BE49-F238E27FC236}">
              <a16:creationId xmlns:a16="http://schemas.microsoft.com/office/drawing/2014/main" id="{0CAD89B3-549F-424D-BC31-1F55BF797C7D}"/>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a:extLst>
            <a:ext uri="{FF2B5EF4-FFF2-40B4-BE49-F238E27FC236}">
              <a16:creationId xmlns:a16="http://schemas.microsoft.com/office/drawing/2014/main" id="{67113510-8E60-413D-9BEC-77E8944BCE38}"/>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3" name="フローチャート: 判断 542">
          <a:extLst>
            <a:ext uri="{FF2B5EF4-FFF2-40B4-BE49-F238E27FC236}">
              <a16:creationId xmlns:a16="http://schemas.microsoft.com/office/drawing/2014/main" id="{00DE57A6-8483-406C-A562-A25E48226986}"/>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38958B9-881A-47C5-8083-AEF624E088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77B8319-2797-471F-A58F-7C3340B58A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DED8A09-CC97-4F3C-97E6-4DEF75BC475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9B91A0C-4861-408B-AB47-2BC495006C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AE87AD5-14C7-4425-9405-9B38A37FD4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xdr:rowOff>
    </xdr:from>
    <xdr:to>
      <xdr:col>85</xdr:col>
      <xdr:colOff>177800</xdr:colOff>
      <xdr:row>62</xdr:row>
      <xdr:rowOff>104140</xdr:rowOff>
    </xdr:to>
    <xdr:sp macro="" textlink="">
      <xdr:nvSpPr>
        <xdr:cNvPr id="549" name="楕円 548">
          <a:extLst>
            <a:ext uri="{FF2B5EF4-FFF2-40B4-BE49-F238E27FC236}">
              <a16:creationId xmlns:a16="http://schemas.microsoft.com/office/drawing/2014/main" id="{002C4D5D-FE8F-4A78-A70B-2EAA7E11B07C}"/>
            </a:ext>
          </a:extLst>
        </xdr:cNvPr>
        <xdr:cNvSpPr/>
      </xdr:nvSpPr>
      <xdr:spPr>
        <a:xfrm>
          <a:off x="16268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152417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B0C34115-AE4D-4E2E-83F4-E53A93884A7B}"/>
            </a:ext>
          </a:extLst>
        </xdr:cNvPr>
        <xdr:cNvSpPr txBox="1"/>
      </xdr:nvSpPr>
      <xdr:spPr>
        <a:xfrm>
          <a:off x="16357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551" name="楕円 550">
          <a:extLst>
            <a:ext uri="{FF2B5EF4-FFF2-40B4-BE49-F238E27FC236}">
              <a16:creationId xmlns:a16="http://schemas.microsoft.com/office/drawing/2014/main" id="{60145C7A-52E9-4B79-B2C1-202AF9639F7E}"/>
            </a:ext>
          </a:extLst>
        </xdr:cNvPr>
        <xdr:cNvSpPr/>
      </xdr:nvSpPr>
      <xdr:spPr>
        <a:xfrm>
          <a:off x="1543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30480</xdr:rowOff>
    </xdr:from>
    <xdr:to>
      <xdr:col>85</xdr:col>
      <xdr:colOff>127000</xdr:colOff>
      <xdr:row>62</xdr:row>
      <xdr:rowOff>53340</xdr:rowOff>
    </xdr:to>
    <xdr:cxnSp macro="">
      <xdr:nvCxnSpPr>
        <xdr:cNvPr id="552" name="直線コネクタ 551">
          <a:extLst>
            <a:ext uri="{FF2B5EF4-FFF2-40B4-BE49-F238E27FC236}">
              <a16:creationId xmlns:a16="http://schemas.microsoft.com/office/drawing/2014/main" id="{E374BCE2-9F89-46A2-A2EE-DEB9E35B7292}"/>
            </a:ext>
          </a:extLst>
        </xdr:cNvPr>
        <xdr:cNvCxnSpPr/>
      </xdr:nvCxnSpPr>
      <xdr:spPr>
        <a:xfrm>
          <a:off x="15481300" y="10660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124460</xdr:rowOff>
    </xdr:from>
    <xdr:to>
      <xdr:col>76</xdr:col>
      <xdr:colOff>165100</xdr:colOff>
      <xdr:row>62</xdr:row>
      <xdr:rowOff>54610</xdr:rowOff>
    </xdr:to>
    <xdr:sp macro="" textlink="">
      <xdr:nvSpPr>
        <xdr:cNvPr id="553" name="楕円 552">
          <a:extLst>
            <a:ext uri="{FF2B5EF4-FFF2-40B4-BE49-F238E27FC236}">
              <a16:creationId xmlns:a16="http://schemas.microsoft.com/office/drawing/2014/main" id="{65C6F82C-3CC4-4137-B1BE-68B755F3A128}"/>
            </a:ext>
          </a:extLst>
        </xdr:cNvPr>
        <xdr:cNvSpPr/>
      </xdr:nvSpPr>
      <xdr:spPr>
        <a:xfrm>
          <a:off x="14541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xdr:rowOff>
    </xdr:from>
    <xdr:to>
      <xdr:col>81</xdr:col>
      <xdr:colOff>50800</xdr:colOff>
      <xdr:row>62</xdr:row>
      <xdr:rowOff>30480</xdr:rowOff>
    </xdr:to>
    <xdr:cxnSp macro="">
      <xdr:nvCxnSpPr>
        <xdr:cNvPr id="554" name="直線コネクタ 553">
          <a:extLst>
            <a:ext uri="{FF2B5EF4-FFF2-40B4-BE49-F238E27FC236}">
              <a16:creationId xmlns:a16="http://schemas.microsoft.com/office/drawing/2014/main" id="{86562D70-5C48-4A4F-87FB-296FA2C99171}"/>
            </a:ext>
          </a:extLst>
        </xdr:cNvPr>
        <xdr:cNvCxnSpPr/>
      </xdr:nvCxnSpPr>
      <xdr:spPr>
        <a:xfrm>
          <a:off x="14592300" y="10633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555" name="楕円 554">
          <a:extLst>
            <a:ext uri="{FF2B5EF4-FFF2-40B4-BE49-F238E27FC236}">
              <a16:creationId xmlns:a16="http://schemas.microsoft.com/office/drawing/2014/main" id="{B651C53B-C3FE-40B2-9875-12F1668B10CF}"/>
            </a:ext>
          </a:extLst>
        </xdr:cNvPr>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3810</xdr:rowOff>
    </xdr:to>
    <xdr:cxnSp macro="">
      <xdr:nvCxnSpPr>
        <xdr:cNvPr id="556" name="直線コネクタ 555">
          <a:extLst>
            <a:ext uri="{FF2B5EF4-FFF2-40B4-BE49-F238E27FC236}">
              <a16:creationId xmlns:a16="http://schemas.microsoft.com/office/drawing/2014/main" id="{C79ED02D-18EE-4844-AC78-94A095C031B8}"/>
            </a:ext>
          </a:extLst>
        </xdr:cNvPr>
        <xdr:cNvCxnSpPr/>
      </xdr:nvCxnSpPr>
      <xdr:spPr>
        <a:xfrm>
          <a:off x="13703300" y="10607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73025</xdr:rowOff>
    </xdr:from>
    <xdr:to>
      <xdr:col>67</xdr:col>
      <xdr:colOff>101600</xdr:colOff>
      <xdr:row>62</xdr:row>
      <xdr:rowOff>3175</xdr:rowOff>
    </xdr:to>
    <xdr:sp macro="" textlink="">
      <xdr:nvSpPr>
        <xdr:cNvPr id="557" name="楕円 556">
          <a:extLst>
            <a:ext uri="{FF2B5EF4-FFF2-40B4-BE49-F238E27FC236}">
              <a16:creationId xmlns:a16="http://schemas.microsoft.com/office/drawing/2014/main" id="{74276517-7D11-48E3-B4CE-2B6734BE7310}"/>
            </a:ext>
          </a:extLst>
        </xdr:cNvPr>
        <xdr:cNvSpPr/>
      </xdr:nvSpPr>
      <xdr:spPr>
        <a:xfrm>
          <a:off x="12763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123825</xdr:rowOff>
    </xdr:from>
    <xdr:to>
      <xdr:col>71</xdr:col>
      <xdr:colOff>177800</xdr:colOff>
      <xdr:row>61</xdr:row>
      <xdr:rowOff>148590</xdr:rowOff>
    </xdr:to>
    <xdr:cxnSp macro="">
      <xdr:nvCxnSpPr>
        <xdr:cNvPr id="558" name="直線コネクタ 557">
          <a:extLst>
            <a:ext uri="{FF2B5EF4-FFF2-40B4-BE49-F238E27FC236}">
              <a16:creationId xmlns:a16="http://schemas.microsoft.com/office/drawing/2014/main" id="{2EA844EC-3E35-4B79-AE1B-9B04D186F5CC}"/>
            </a:ext>
          </a:extLst>
        </xdr:cNvPr>
        <xdr:cNvCxnSpPr/>
      </xdr:nvCxnSpPr>
      <xdr:spPr>
        <a:xfrm>
          <a:off x="12814300" y="105822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9" name="n_1aveValue【学校施設】&#10;有形固定資産減価償却率">
          <a:extLst>
            <a:ext uri="{FF2B5EF4-FFF2-40B4-BE49-F238E27FC236}">
              <a16:creationId xmlns:a16="http://schemas.microsoft.com/office/drawing/2014/main" id="{37A4DCEA-0DAC-4A55-9541-7F21F3C74D6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60" name="n_2aveValue【学校施設】&#10;有形固定資産減価償却率">
          <a:extLst>
            <a:ext uri="{FF2B5EF4-FFF2-40B4-BE49-F238E27FC236}">
              <a16:creationId xmlns:a16="http://schemas.microsoft.com/office/drawing/2014/main" id="{A6BA609D-17A5-4412-AC0C-DE055338391C}"/>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1" name="n_3aveValue【学校施設】&#10;有形固定資産減価償却率">
          <a:extLst>
            <a:ext uri="{FF2B5EF4-FFF2-40B4-BE49-F238E27FC236}">
              <a16:creationId xmlns:a16="http://schemas.microsoft.com/office/drawing/2014/main" id="{24DACC20-C0EA-40DF-8011-1959D8BF3B4B}"/>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62" name="n_4aveValue【学校施設】&#10;有形固定資産減価償却率">
          <a:extLst>
            <a:ext uri="{FF2B5EF4-FFF2-40B4-BE49-F238E27FC236}">
              <a16:creationId xmlns:a16="http://schemas.microsoft.com/office/drawing/2014/main" id="{56CD367D-B455-4B46-820E-135F78CF94D6}"/>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563" name="n_1mainValue【学校施設】&#10;有形固定資産減価償却率">
          <a:extLst>
            <a:ext uri="{FF2B5EF4-FFF2-40B4-BE49-F238E27FC236}">
              <a16:creationId xmlns:a16="http://schemas.microsoft.com/office/drawing/2014/main" id="{2559971D-9719-499B-9834-BFE464738986}"/>
            </a:ext>
          </a:extLst>
        </xdr:cNvPr>
        <xdr:cNvSpPr txBox="1"/>
      </xdr:nvSpPr>
      <xdr:spPr>
        <a:xfrm>
          <a:off x="15266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45737</xdr:rowOff>
    </xdr:from>
    <xdr:ext cx="405111" cy="259045"/>
    <xdr:sp macro="" textlink="">
      <xdr:nvSpPr>
        <xdr:cNvPr id="564" name="n_2mainValue【学校施設】&#10;有形固定資産減価償却率">
          <a:extLst>
            <a:ext uri="{FF2B5EF4-FFF2-40B4-BE49-F238E27FC236}">
              <a16:creationId xmlns:a16="http://schemas.microsoft.com/office/drawing/2014/main" id="{6292C568-AB50-4CD4-88C5-B143050C34F0}"/>
            </a:ext>
          </a:extLst>
        </xdr:cNvPr>
        <xdr:cNvSpPr txBox="1"/>
      </xdr:nvSpPr>
      <xdr:spPr>
        <a:xfrm>
          <a:off x="14389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565" name="n_3mainValue【学校施設】&#10;有形固定資産減価償却率">
          <a:extLst>
            <a:ext uri="{FF2B5EF4-FFF2-40B4-BE49-F238E27FC236}">
              <a16:creationId xmlns:a16="http://schemas.microsoft.com/office/drawing/2014/main" id="{04F785E1-FC87-4A5D-A0A6-56EB05C4F369}"/>
            </a:ext>
          </a:extLst>
        </xdr:cNvPr>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165752</xdr:rowOff>
    </xdr:from>
    <xdr:ext cx="405111" cy="259045"/>
    <xdr:sp macro="" textlink="">
      <xdr:nvSpPr>
        <xdr:cNvPr id="566" name="n_4mainValue【学校施設】&#10;有形固定資産減価償却率">
          <a:extLst>
            <a:ext uri="{FF2B5EF4-FFF2-40B4-BE49-F238E27FC236}">
              <a16:creationId xmlns:a16="http://schemas.microsoft.com/office/drawing/2014/main" id="{D0CC67EF-FEE5-4B96-9CED-F364457043F6}"/>
            </a:ext>
          </a:extLst>
        </xdr:cNvPr>
        <xdr:cNvSpPr txBox="1"/>
      </xdr:nvSpPr>
      <xdr:spPr>
        <a:xfrm>
          <a:off x="12611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860BCBEA-3AA4-4115-B52D-8CCCED5A8D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EAC28588-3808-497F-936A-1323E10B8F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D203CFB1-B8F9-4413-A308-73B921E5F8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8701CC35-528C-4535-BCB4-268AE2CC98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90A7E790-7E2C-4FF9-B280-389FDEA689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739B6A82-F49E-4004-9CEC-E6C5D7FC3E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A44678AF-DDC1-49B8-9997-356107AB2D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380CB123-661D-4786-8537-874A2F3B3C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A422B52D-470F-48BD-982F-D5309B561F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85DB891A-26FC-4FA0-8A1B-4E2589C860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B5980C54-DB70-4870-96A3-2914AF03FC2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A8EBC1EC-5A9E-463E-94D6-6E053F8131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055190E3-0548-47B3-885F-A78B4AE8CD8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73C21DCB-AAD4-41E4-B5FB-A8F48F26559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258AFC4F-2492-4AD0-950A-A298AA91160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a:extLst>
            <a:ext uri="{FF2B5EF4-FFF2-40B4-BE49-F238E27FC236}">
              <a16:creationId xmlns:a16="http://schemas.microsoft.com/office/drawing/2014/main" id="{13E0EFAC-E277-43B0-B56A-9A42150169F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7A761C1D-B427-41AD-A58C-87B9E3838E1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a:extLst>
            <a:ext uri="{FF2B5EF4-FFF2-40B4-BE49-F238E27FC236}">
              <a16:creationId xmlns:a16="http://schemas.microsoft.com/office/drawing/2014/main" id="{19A51B2E-A30E-4F5B-AFAE-F5717812A47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9B315E03-7F80-4811-BE67-BEBA539A15E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a:extLst>
            <a:ext uri="{FF2B5EF4-FFF2-40B4-BE49-F238E27FC236}">
              <a16:creationId xmlns:a16="http://schemas.microsoft.com/office/drawing/2014/main" id="{0A735B37-A6CD-4E0E-B385-116FF8288EB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8DD30206-8975-46DE-A211-F658023849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16C4C882-2FF4-4BC7-B3E6-7FD06236D02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E172ED13-9C28-4B76-B596-DCEEA1EAB3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a:extLst>
            <a:ext uri="{FF2B5EF4-FFF2-40B4-BE49-F238E27FC236}">
              <a16:creationId xmlns:a16="http://schemas.microsoft.com/office/drawing/2014/main" id="{F8BDAA85-2574-44BB-90D7-22C8E4EB19AA}"/>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a:extLst>
            <a:ext uri="{FF2B5EF4-FFF2-40B4-BE49-F238E27FC236}">
              <a16:creationId xmlns:a16="http://schemas.microsoft.com/office/drawing/2014/main" id="{BC5D913F-7F7C-43EE-9D69-6752B6FEF535}"/>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a:extLst>
            <a:ext uri="{FF2B5EF4-FFF2-40B4-BE49-F238E27FC236}">
              <a16:creationId xmlns:a16="http://schemas.microsoft.com/office/drawing/2014/main" id="{0C29444A-D46B-4202-979E-785D695B1052}"/>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a:extLst>
            <a:ext uri="{FF2B5EF4-FFF2-40B4-BE49-F238E27FC236}">
              <a16:creationId xmlns:a16="http://schemas.microsoft.com/office/drawing/2014/main" id="{751C7155-74C4-4FD6-B7A2-7B6761096463}"/>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a:extLst>
            <a:ext uri="{FF2B5EF4-FFF2-40B4-BE49-F238E27FC236}">
              <a16:creationId xmlns:a16="http://schemas.microsoft.com/office/drawing/2014/main" id="{BCB65AA1-8C67-43B2-9F60-CA0279956BC6}"/>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5" name="【学校施設】&#10;一人当たり面積平均値テキスト">
          <a:extLst>
            <a:ext uri="{FF2B5EF4-FFF2-40B4-BE49-F238E27FC236}">
              <a16:creationId xmlns:a16="http://schemas.microsoft.com/office/drawing/2014/main" id="{01012B28-547B-4079-8478-9E693828AB65}"/>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a:extLst>
            <a:ext uri="{FF2B5EF4-FFF2-40B4-BE49-F238E27FC236}">
              <a16:creationId xmlns:a16="http://schemas.microsoft.com/office/drawing/2014/main" id="{ECB2A5F6-89B3-47E6-8E6A-0D92848F5379}"/>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a:extLst>
            <a:ext uri="{FF2B5EF4-FFF2-40B4-BE49-F238E27FC236}">
              <a16:creationId xmlns:a16="http://schemas.microsoft.com/office/drawing/2014/main" id="{B3DB6A9A-DB4F-43F4-8C1C-A74A4609FC4A}"/>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a:extLst>
            <a:ext uri="{FF2B5EF4-FFF2-40B4-BE49-F238E27FC236}">
              <a16:creationId xmlns:a16="http://schemas.microsoft.com/office/drawing/2014/main" id="{ECD6CD1F-623C-4E12-8DD2-C687F335B910}"/>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a:extLst>
            <a:ext uri="{FF2B5EF4-FFF2-40B4-BE49-F238E27FC236}">
              <a16:creationId xmlns:a16="http://schemas.microsoft.com/office/drawing/2014/main" id="{AF8D4C5D-9D5E-4E7F-95EA-31A9CBD78851}"/>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00" name="フローチャート: 判断 599">
          <a:extLst>
            <a:ext uri="{FF2B5EF4-FFF2-40B4-BE49-F238E27FC236}">
              <a16:creationId xmlns:a16="http://schemas.microsoft.com/office/drawing/2014/main" id="{7383F5A3-C42D-477F-89DB-2292A22C8C16}"/>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F195330-AF17-4ED5-8E6F-A11EDBC43A1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DAB8E29-576F-44F3-A320-950205E06D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52660C5-9703-47E7-A526-67CBBAA005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1884B08-9135-4CFF-969D-09CA142B899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DC161DD-1009-4773-9592-38D343A68A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89332</xdr:rowOff>
    </xdr:from>
    <xdr:to>
      <xdr:col>116</xdr:col>
      <xdr:colOff>114300</xdr:colOff>
      <xdr:row>62</xdr:row>
      <xdr:rowOff>19482</xdr:rowOff>
    </xdr:to>
    <xdr:sp macro="" textlink="">
      <xdr:nvSpPr>
        <xdr:cNvPr id="606" name="楕円 605">
          <a:extLst>
            <a:ext uri="{FF2B5EF4-FFF2-40B4-BE49-F238E27FC236}">
              <a16:creationId xmlns:a16="http://schemas.microsoft.com/office/drawing/2014/main" id="{E9A50946-72A2-49E7-9E37-2EEFF637EC40}"/>
            </a:ext>
          </a:extLst>
        </xdr:cNvPr>
        <xdr:cNvSpPr/>
      </xdr:nvSpPr>
      <xdr:spPr>
        <a:xfrm>
          <a:off x="22110700" y="105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112209</xdr:rowOff>
    </xdr:from>
    <xdr:ext cx="469744" cy="259045"/>
    <xdr:sp macro="" textlink="">
      <xdr:nvSpPr>
        <xdr:cNvPr id="607" name="【学校施設】&#10;一人当たり面積該当値テキスト">
          <a:extLst>
            <a:ext uri="{FF2B5EF4-FFF2-40B4-BE49-F238E27FC236}">
              <a16:creationId xmlns:a16="http://schemas.microsoft.com/office/drawing/2014/main" id="{9193D7DE-670B-40AA-B8EA-9048E909E126}"/>
            </a:ext>
          </a:extLst>
        </xdr:cNvPr>
        <xdr:cNvSpPr txBox="1"/>
      </xdr:nvSpPr>
      <xdr:spPr>
        <a:xfrm>
          <a:off x="22199600" y="103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102515</xdr:rowOff>
    </xdr:from>
    <xdr:to>
      <xdr:col>112</xdr:col>
      <xdr:colOff>38100</xdr:colOff>
      <xdr:row>62</xdr:row>
      <xdr:rowOff>32665</xdr:rowOff>
    </xdr:to>
    <xdr:sp macro="" textlink="">
      <xdr:nvSpPr>
        <xdr:cNvPr id="608" name="楕円 607">
          <a:extLst>
            <a:ext uri="{FF2B5EF4-FFF2-40B4-BE49-F238E27FC236}">
              <a16:creationId xmlns:a16="http://schemas.microsoft.com/office/drawing/2014/main" id="{647BE027-AB46-4E71-BDE9-07F8891FE5B4}"/>
            </a:ext>
          </a:extLst>
        </xdr:cNvPr>
        <xdr:cNvSpPr/>
      </xdr:nvSpPr>
      <xdr:spPr>
        <a:xfrm>
          <a:off x="21272500" y="105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140132</xdr:rowOff>
    </xdr:from>
    <xdr:to>
      <xdr:col>116</xdr:col>
      <xdr:colOff>63500</xdr:colOff>
      <xdr:row>61</xdr:row>
      <xdr:rowOff>153315</xdr:rowOff>
    </xdr:to>
    <xdr:cxnSp macro="">
      <xdr:nvCxnSpPr>
        <xdr:cNvPr id="609" name="直線コネクタ 608">
          <a:extLst>
            <a:ext uri="{FF2B5EF4-FFF2-40B4-BE49-F238E27FC236}">
              <a16:creationId xmlns:a16="http://schemas.microsoft.com/office/drawing/2014/main" id="{2B0AC7C1-CF52-47F7-A672-773D7741BBB6}"/>
            </a:ext>
          </a:extLst>
        </xdr:cNvPr>
        <xdr:cNvCxnSpPr/>
      </xdr:nvCxnSpPr>
      <xdr:spPr>
        <a:xfrm flipV="1">
          <a:off x="21323300" y="10598582"/>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109906</xdr:rowOff>
    </xdr:from>
    <xdr:to>
      <xdr:col>107</xdr:col>
      <xdr:colOff>101600</xdr:colOff>
      <xdr:row>62</xdr:row>
      <xdr:rowOff>40056</xdr:rowOff>
    </xdr:to>
    <xdr:sp macro="" textlink="">
      <xdr:nvSpPr>
        <xdr:cNvPr id="610" name="楕円 609">
          <a:extLst>
            <a:ext uri="{FF2B5EF4-FFF2-40B4-BE49-F238E27FC236}">
              <a16:creationId xmlns:a16="http://schemas.microsoft.com/office/drawing/2014/main" id="{374E5320-E72E-4868-87D4-097293CDA0F2}"/>
            </a:ext>
          </a:extLst>
        </xdr:cNvPr>
        <xdr:cNvSpPr/>
      </xdr:nvSpPr>
      <xdr:spPr>
        <a:xfrm>
          <a:off x="20383500" y="105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153315</xdr:rowOff>
    </xdr:from>
    <xdr:to>
      <xdr:col>111</xdr:col>
      <xdr:colOff>177800</xdr:colOff>
      <xdr:row>61</xdr:row>
      <xdr:rowOff>160706</xdr:rowOff>
    </xdr:to>
    <xdr:cxnSp macro="">
      <xdr:nvCxnSpPr>
        <xdr:cNvPr id="611" name="直線コネクタ 610">
          <a:extLst>
            <a:ext uri="{FF2B5EF4-FFF2-40B4-BE49-F238E27FC236}">
              <a16:creationId xmlns:a16="http://schemas.microsoft.com/office/drawing/2014/main" id="{FC90786D-589F-42C1-BCEB-48455FF16503}"/>
            </a:ext>
          </a:extLst>
        </xdr:cNvPr>
        <xdr:cNvCxnSpPr/>
      </xdr:nvCxnSpPr>
      <xdr:spPr>
        <a:xfrm flipV="1">
          <a:off x="20434300" y="10611765"/>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124079</xdr:rowOff>
    </xdr:from>
    <xdr:to>
      <xdr:col>102</xdr:col>
      <xdr:colOff>165100</xdr:colOff>
      <xdr:row>62</xdr:row>
      <xdr:rowOff>54229</xdr:rowOff>
    </xdr:to>
    <xdr:sp macro="" textlink="">
      <xdr:nvSpPr>
        <xdr:cNvPr id="612" name="楕円 611">
          <a:extLst>
            <a:ext uri="{FF2B5EF4-FFF2-40B4-BE49-F238E27FC236}">
              <a16:creationId xmlns:a16="http://schemas.microsoft.com/office/drawing/2014/main" id="{C9B1DAA8-88A0-4B4F-B763-8698B54C19CD}"/>
            </a:ext>
          </a:extLst>
        </xdr:cNvPr>
        <xdr:cNvSpPr/>
      </xdr:nvSpPr>
      <xdr:spPr>
        <a:xfrm>
          <a:off x="19494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160706</xdr:rowOff>
    </xdr:from>
    <xdr:to>
      <xdr:col>107</xdr:col>
      <xdr:colOff>50800</xdr:colOff>
      <xdr:row>62</xdr:row>
      <xdr:rowOff>3429</xdr:rowOff>
    </xdr:to>
    <xdr:cxnSp macro="">
      <xdr:nvCxnSpPr>
        <xdr:cNvPr id="613" name="直線コネクタ 612">
          <a:extLst>
            <a:ext uri="{FF2B5EF4-FFF2-40B4-BE49-F238E27FC236}">
              <a16:creationId xmlns:a16="http://schemas.microsoft.com/office/drawing/2014/main" id="{2DBFC351-C323-41B6-A75D-4B25D5EC1F53}"/>
            </a:ext>
          </a:extLst>
        </xdr:cNvPr>
        <xdr:cNvCxnSpPr/>
      </xdr:nvCxnSpPr>
      <xdr:spPr>
        <a:xfrm flipV="1">
          <a:off x="19545300" y="1061915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131013</xdr:rowOff>
    </xdr:from>
    <xdr:to>
      <xdr:col>98</xdr:col>
      <xdr:colOff>38100</xdr:colOff>
      <xdr:row>62</xdr:row>
      <xdr:rowOff>61163</xdr:rowOff>
    </xdr:to>
    <xdr:sp macro="" textlink="">
      <xdr:nvSpPr>
        <xdr:cNvPr id="614" name="楕円 613">
          <a:extLst>
            <a:ext uri="{FF2B5EF4-FFF2-40B4-BE49-F238E27FC236}">
              <a16:creationId xmlns:a16="http://schemas.microsoft.com/office/drawing/2014/main" id="{42B2FDA4-D293-464B-B12E-90BB6056C8CA}"/>
            </a:ext>
          </a:extLst>
        </xdr:cNvPr>
        <xdr:cNvSpPr/>
      </xdr:nvSpPr>
      <xdr:spPr>
        <a:xfrm>
          <a:off x="18605500" y="105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3429</xdr:rowOff>
    </xdr:from>
    <xdr:to>
      <xdr:col>102</xdr:col>
      <xdr:colOff>114300</xdr:colOff>
      <xdr:row>62</xdr:row>
      <xdr:rowOff>10363</xdr:rowOff>
    </xdr:to>
    <xdr:cxnSp macro="">
      <xdr:nvCxnSpPr>
        <xdr:cNvPr id="615" name="直線コネクタ 614">
          <a:extLst>
            <a:ext uri="{FF2B5EF4-FFF2-40B4-BE49-F238E27FC236}">
              <a16:creationId xmlns:a16="http://schemas.microsoft.com/office/drawing/2014/main" id="{360C35A2-1FB6-4DFC-AE33-A219A0C03926}"/>
            </a:ext>
          </a:extLst>
        </xdr:cNvPr>
        <xdr:cNvCxnSpPr/>
      </xdr:nvCxnSpPr>
      <xdr:spPr>
        <a:xfrm flipV="1">
          <a:off x="18656300" y="1063332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6" name="n_1aveValue【学校施設】&#10;一人当たり面積">
          <a:extLst>
            <a:ext uri="{FF2B5EF4-FFF2-40B4-BE49-F238E27FC236}">
              <a16:creationId xmlns:a16="http://schemas.microsoft.com/office/drawing/2014/main" id="{5B9EF4DB-53B1-44DD-AA76-B5D420B9736F}"/>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17" name="n_2aveValue【学校施設】&#10;一人当たり面積">
          <a:extLst>
            <a:ext uri="{FF2B5EF4-FFF2-40B4-BE49-F238E27FC236}">
              <a16:creationId xmlns:a16="http://schemas.microsoft.com/office/drawing/2014/main" id="{8B0805CC-2B49-441F-8B1D-C4F9133DE8A6}"/>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8" name="n_3aveValue【学校施設】&#10;一人当たり面積">
          <a:extLst>
            <a:ext uri="{FF2B5EF4-FFF2-40B4-BE49-F238E27FC236}">
              <a16:creationId xmlns:a16="http://schemas.microsoft.com/office/drawing/2014/main" id="{A6678CC1-CE09-408A-A008-BD73267581A7}"/>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619" name="n_4aveValue【学校施設】&#10;一人当たり面積">
          <a:extLst>
            <a:ext uri="{FF2B5EF4-FFF2-40B4-BE49-F238E27FC236}">
              <a16:creationId xmlns:a16="http://schemas.microsoft.com/office/drawing/2014/main" id="{D2994E8A-F5D1-41D6-9E00-007AFFF2F50E}"/>
            </a:ext>
          </a:extLst>
        </xdr:cNvPr>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49192</xdr:rowOff>
    </xdr:from>
    <xdr:ext cx="469744" cy="259045"/>
    <xdr:sp macro="" textlink="">
      <xdr:nvSpPr>
        <xdr:cNvPr id="620" name="n_1mainValue【学校施設】&#10;一人当たり面積">
          <a:extLst>
            <a:ext uri="{FF2B5EF4-FFF2-40B4-BE49-F238E27FC236}">
              <a16:creationId xmlns:a16="http://schemas.microsoft.com/office/drawing/2014/main" id="{5BBA5CE7-5BB6-4685-AE1A-9D5D87E823A6}"/>
            </a:ext>
          </a:extLst>
        </xdr:cNvPr>
        <xdr:cNvSpPr txBox="1"/>
      </xdr:nvSpPr>
      <xdr:spPr>
        <a:xfrm>
          <a:off x="21075727" y="103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56583</xdr:rowOff>
    </xdr:from>
    <xdr:ext cx="469744" cy="259045"/>
    <xdr:sp macro="" textlink="">
      <xdr:nvSpPr>
        <xdr:cNvPr id="621" name="n_2mainValue【学校施設】&#10;一人当たり面積">
          <a:extLst>
            <a:ext uri="{FF2B5EF4-FFF2-40B4-BE49-F238E27FC236}">
              <a16:creationId xmlns:a16="http://schemas.microsoft.com/office/drawing/2014/main" id="{3A590B50-2F53-4954-9DBA-C469AC4A8270}"/>
            </a:ext>
          </a:extLst>
        </xdr:cNvPr>
        <xdr:cNvSpPr txBox="1"/>
      </xdr:nvSpPr>
      <xdr:spPr>
        <a:xfrm>
          <a:off x="20199427" y="1034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70756</xdr:rowOff>
    </xdr:from>
    <xdr:ext cx="469744" cy="259045"/>
    <xdr:sp macro="" textlink="">
      <xdr:nvSpPr>
        <xdr:cNvPr id="622" name="n_3mainValue【学校施設】&#10;一人当たり面積">
          <a:extLst>
            <a:ext uri="{FF2B5EF4-FFF2-40B4-BE49-F238E27FC236}">
              <a16:creationId xmlns:a16="http://schemas.microsoft.com/office/drawing/2014/main" id="{FAB480C9-52FC-4B1E-AB2A-947D05543527}"/>
            </a:ext>
          </a:extLst>
        </xdr:cNvPr>
        <xdr:cNvSpPr txBox="1"/>
      </xdr:nvSpPr>
      <xdr:spPr>
        <a:xfrm>
          <a:off x="19310427" y="1035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77690</xdr:rowOff>
    </xdr:from>
    <xdr:ext cx="469744" cy="259045"/>
    <xdr:sp macro="" textlink="">
      <xdr:nvSpPr>
        <xdr:cNvPr id="623" name="n_4mainValue【学校施設】&#10;一人当たり面積">
          <a:extLst>
            <a:ext uri="{FF2B5EF4-FFF2-40B4-BE49-F238E27FC236}">
              <a16:creationId xmlns:a16="http://schemas.microsoft.com/office/drawing/2014/main" id="{30C07594-70C9-4CC5-8D45-472866B8A719}"/>
            </a:ext>
          </a:extLst>
        </xdr:cNvPr>
        <xdr:cNvSpPr txBox="1"/>
      </xdr:nvSpPr>
      <xdr:spPr>
        <a:xfrm>
          <a:off x="18421427" y="1036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595A86F3-590C-4196-B0FA-080EDDF7F3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E5DADB50-4C44-4A6A-8EBD-C1341BBDC3D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EACD83E-A1D9-460B-BD5B-C4BCE57FB5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5CDFF031-B517-4131-A60B-E4DF751175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CF0049E7-9A11-4E5B-A0E5-750017CC42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5EE686A0-03CD-4D98-AF86-9442430EB5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37D15608-A3A9-4918-BB44-5CC6E39780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32BCABA-CFD2-4F3E-937C-2386B9952A9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F0942D81-93BF-45D7-BBF7-692F380AE5B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3DF14065-F008-4166-B4AC-59EFF6AA94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F865E4AA-A815-46CC-9A8A-4467F8E3F4C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9DFDD2AF-476B-439A-A05E-86A6E95D684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30FF42DC-4D6B-4A7B-B210-90C19999018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9AF63B08-69FB-4260-871C-DC497E7D1B8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B286FA78-8194-4245-9C4B-C94D7B0CA06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12E54B8C-1B40-41FB-8ABC-4ED487CE629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CF9C2E85-AC9E-4B95-A239-A8BCDE44C13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273E2D1F-3621-49A1-9486-F1DE58AC038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EBECAD83-E984-4CB4-BC18-0BE6AF106F2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227E22A9-95FB-4449-95DF-73F118042EB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9593D6B8-0601-410B-86C8-16D24EC88BF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E4C70567-5AC1-4C7A-98B5-1C3BDCA3380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40571EA5-8088-47EB-A90B-8301BD04B8E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8D1306E4-5D6A-42B1-B332-9ABB85A31C4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5F6BD99C-5A00-484D-BF7B-B06A8170C4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649" name="直線コネクタ 648">
          <a:extLst>
            <a:ext uri="{FF2B5EF4-FFF2-40B4-BE49-F238E27FC236}">
              <a16:creationId xmlns:a16="http://schemas.microsoft.com/office/drawing/2014/main" id="{E439C0D1-22CD-4EA7-9271-30767829CFD4}"/>
            </a:ext>
          </a:extLst>
        </xdr:cNvPr>
        <xdr:cNvCxnSpPr/>
      </xdr:nvCxnSpPr>
      <xdr:spPr>
        <a:xfrm flipV="1">
          <a:off x="16318864" y="1333445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650" name="【児童館】&#10;有形固定資産減価償却率最小値テキスト">
          <a:extLst>
            <a:ext uri="{FF2B5EF4-FFF2-40B4-BE49-F238E27FC236}">
              <a16:creationId xmlns:a16="http://schemas.microsoft.com/office/drawing/2014/main" id="{F501273B-E065-40B2-ADB9-00F76BA283B8}"/>
            </a:ext>
          </a:extLst>
        </xdr:cNvPr>
        <xdr:cNvSpPr txBox="1"/>
      </xdr:nvSpPr>
      <xdr:spPr>
        <a:xfrm>
          <a:off x="1635760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651" name="直線コネクタ 650">
          <a:extLst>
            <a:ext uri="{FF2B5EF4-FFF2-40B4-BE49-F238E27FC236}">
              <a16:creationId xmlns:a16="http://schemas.microsoft.com/office/drawing/2014/main" id="{2687372A-6FE8-47F3-9AAB-3D111FB079C0}"/>
            </a:ext>
          </a:extLst>
        </xdr:cNvPr>
        <xdr:cNvCxnSpPr/>
      </xdr:nvCxnSpPr>
      <xdr:spPr>
        <a:xfrm>
          <a:off x="16230600" y="1485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2" name="【児童館】&#10;有形固定資産減価償却率最大値テキスト">
          <a:extLst>
            <a:ext uri="{FF2B5EF4-FFF2-40B4-BE49-F238E27FC236}">
              <a16:creationId xmlns:a16="http://schemas.microsoft.com/office/drawing/2014/main" id="{96D3C30D-C9F0-49AE-B1A3-246AF5024189}"/>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3" name="直線コネクタ 652">
          <a:extLst>
            <a:ext uri="{FF2B5EF4-FFF2-40B4-BE49-F238E27FC236}">
              <a16:creationId xmlns:a16="http://schemas.microsoft.com/office/drawing/2014/main" id="{9398AE74-7E45-4792-BB26-C72DCDAD95A4}"/>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101616</xdr:rowOff>
    </xdr:from>
    <xdr:ext cx="405111" cy="259045"/>
    <xdr:sp macro="" textlink="">
      <xdr:nvSpPr>
        <xdr:cNvPr id="654" name="【児童館】&#10;有形固定資産減価償却率平均値テキスト">
          <a:extLst>
            <a:ext uri="{FF2B5EF4-FFF2-40B4-BE49-F238E27FC236}">
              <a16:creationId xmlns:a16="http://schemas.microsoft.com/office/drawing/2014/main" id="{9C2CBF38-BA1B-4F58-9557-576AE8275700}"/>
            </a:ext>
          </a:extLst>
        </xdr:cNvPr>
        <xdr:cNvSpPr txBox="1"/>
      </xdr:nvSpPr>
      <xdr:spPr>
        <a:xfrm>
          <a:off x="1635760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655" name="フローチャート: 判断 654">
          <a:extLst>
            <a:ext uri="{FF2B5EF4-FFF2-40B4-BE49-F238E27FC236}">
              <a16:creationId xmlns:a16="http://schemas.microsoft.com/office/drawing/2014/main" id="{DB0844FE-73D1-461A-88BD-566B75809E4E}"/>
            </a:ext>
          </a:extLst>
        </xdr:cNvPr>
        <xdr:cNvSpPr/>
      </xdr:nvSpPr>
      <xdr:spPr>
        <a:xfrm>
          <a:off x="162687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656" name="フローチャート: 判断 655">
          <a:extLst>
            <a:ext uri="{FF2B5EF4-FFF2-40B4-BE49-F238E27FC236}">
              <a16:creationId xmlns:a16="http://schemas.microsoft.com/office/drawing/2014/main" id="{C1FE21A2-395C-4C8D-B1B8-F5167C240592}"/>
            </a:ext>
          </a:extLst>
        </xdr:cNvPr>
        <xdr:cNvSpPr/>
      </xdr:nvSpPr>
      <xdr:spPr>
        <a:xfrm>
          <a:off x="15430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657" name="フローチャート: 判断 656">
          <a:extLst>
            <a:ext uri="{FF2B5EF4-FFF2-40B4-BE49-F238E27FC236}">
              <a16:creationId xmlns:a16="http://schemas.microsoft.com/office/drawing/2014/main" id="{A142D109-B089-40F9-A863-872571AA3611}"/>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658" name="フローチャート: 判断 657">
          <a:extLst>
            <a:ext uri="{FF2B5EF4-FFF2-40B4-BE49-F238E27FC236}">
              <a16:creationId xmlns:a16="http://schemas.microsoft.com/office/drawing/2014/main" id="{AF92EE22-2E4B-4B7A-8878-03B5B6082FAB}"/>
            </a:ext>
          </a:extLst>
        </xdr:cNvPr>
        <xdr:cNvSpPr/>
      </xdr:nvSpPr>
      <xdr:spPr>
        <a:xfrm>
          <a:off x="13652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659" name="フローチャート: 判断 658">
          <a:extLst>
            <a:ext uri="{FF2B5EF4-FFF2-40B4-BE49-F238E27FC236}">
              <a16:creationId xmlns:a16="http://schemas.microsoft.com/office/drawing/2014/main" id="{DE239EE9-84A3-4BB6-9469-9F5E43B291C0}"/>
            </a:ext>
          </a:extLst>
        </xdr:cNvPr>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53F6AE6-29AB-4540-967A-4FEE3E26FC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F9B37CC-1814-44B5-AE95-5507FF659E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A1B1CA9-2E29-425F-9850-632159537A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3FEE603-F823-43E3-8B0F-561BF2D430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0648133-7B16-4FD5-AE6A-354E59AA618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108131</xdr:rowOff>
    </xdr:from>
    <xdr:to>
      <xdr:col>85</xdr:col>
      <xdr:colOff>177800</xdr:colOff>
      <xdr:row>86</xdr:row>
      <xdr:rowOff>38281</xdr:rowOff>
    </xdr:to>
    <xdr:sp macro="" textlink="">
      <xdr:nvSpPr>
        <xdr:cNvPr id="665" name="楕円 664">
          <a:extLst>
            <a:ext uri="{FF2B5EF4-FFF2-40B4-BE49-F238E27FC236}">
              <a16:creationId xmlns:a16="http://schemas.microsoft.com/office/drawing/2014/main" id="{542214F4-FE1F-43B2-BD9A-E4E0F967FC3D}"/>
            </a:ext>
          </a:extLst>
        </xdr:cNvPr>
        <xdr:cNvSpPr/>
      </xdr:nvSpPr>
      <xdr:spPr>
        <a:xfrm>
          <a:off x="162687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23058</xdr:rowOff>
    </xdr:from>
    <xdr:ext cx="405111" cy="259045"/>
    <xdr:sp macro="" textlink="">
      <xdr:nvSpPr>
        <xdr:cNvPr id="666" name="【児童館】&#10;有形固定資産減価償却率該当値テキスト">
          <a:extLst>
            <a:ext uri="{FF2B5EF4-FFF2-40B4-BE49-F238E27FC236}">
              <a16:creationId xmlns:a16="http://schemas.microsoft.com/office/drawing/2014/main" id="{B34ED834-34C7-4D08-97F7-7D6EC0DF38F7}"/>
            </a:ext>
          </a:extLst>
        </xdr:cNvPr>
        <xdr:cNvSpPr txBox="1"/>
      </xdr:nvSpPr>
      <xdr:spPr>
        <a:xfrm>
          <a:off x="16357600" y="14596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101600</xdr:rowOff>
    </xdr:from>
    <xdr:to>
      <xdr:col>81</xdr:col>
      <xdr:colOff>101600</xdr:colOff>
      <xdr:row>86</xdr:row>
      <xdr:rowOff>31750</xdr:rowOff>
    </xdr:to>
    <xdr:sp macro="" textlink="">
      <xdr:nvSpPr>
        <xdr:cNvPr id="667" name="楕円 666">
          <a:extLst>
            <a:ext uri="{FF2B5EF4-FFF2-40B4-BE49-F238E27FC236}">
              <a16:creationId xmlns:a16="http://schemas.microsoft.com/office/drawing/2014/main" id="{608C0F78-BBE6-4008-9EA1-626638ED915D}"/>
            </a:ext>
          </a:extLst>
        </xdr:cNvPr>
        <xdr:cNvSpPr/>
      </xdr:nvSpPr>
      <xdr:spPr>
        <a:xfrm>
          <a:off x="1543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152400</xdr:rowOff>
    </xdr:from>
    <xdr:to>
      <xdr:col>85</xdr:col>
      <xdr:colOff>127000</xdr:colOff>
      <xdr:row>85</xdr:row>
      <xdr:rowOff>158931</xdr:rowOff>
    </xdr:to>
    <xdr:cxnSp macro="">
      <xdr:nvCxnSpPr>
        <xdr:cNvPr id="668" name="直線コネクタ 667">
          <a:extLst>
            <a:ext uri="{FF2B5EF4-FFF2-40B4-BE49-F238E27FC236}">
              <a16:creationId xmlns:a16="http://schemas.microsoft.com/office/drawing/2014/main" id="{57A97C71-508C-4377-B45E-6300518FEFD8}"/>
            </a:ext>
          </a:extLst>
        </xdr:cNvPr>
        <xdr:cNvCxnSpPr/>
      </xdr:nvCxnSpPr>
      <xdr:spPr>
        <a:xfrm>
          <a:off x="15481300" y="1472565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96701</xdr:rowOff>
    </xdr:from>
    <xdr:to>
      <xdr:col>76</xdr:col>
      <xdr:colOff>165100</xdr:colOff>
      <xdr:row>86</xdr:row>
      <xdr:rowOff>26851</xdr:rowOff>
    </xdr:to>
    <xdr:sp macro="" textlink="">
      <xdr:nvSpPr>
        <xdr:cNvPr id="669" name="楕円 668">
          <a:extLst>
            <a:ext uri="{FF2B5EF4-FFF2-40B4-BE49-F238E27FC236}">
              <a16:creationId xmlns:a16="http://schemas.microsoft.com/office/drawing/2014/main" id="{9EC8237D-0DD1-4AB8-841B-AE9999DCFB99}"/>
            </a:ext>
          </a:extLst>
        </xdr:cNvPr>
        <xdr:cNvSpPr/>
      </xdr:nvSpPr>
      <xdr:spPr>
        <a:xfrm>
          <a:off x="14541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147501</xdr:rowOff>
    </xdr:from>
    <xdr:to>
      <xdr:col>81</xdr:col>
      <xdr:colOff>50800</xdr:colOff>
      <xdr:row>85</xdr:row>
      <xdr:rowOff>152400</xdr:rowOff>
    </xdr:to>
    <xdr:cxnSp macro="">
      <xdr:nvCxnSpPr>
        <xdr:cNvPr id="670" name="直線コネクタ 669">
          <a:extLst>
            <a:ext uri="{FF2B5EF4-FFF2-40B4-BE49-F238E27FC236}">
              <a16:creationId xmlns:a16="http://schemas.microsoft.com/office/drawing/2014/main" id="{8EEA6D70-0300-41EF-BB84-7BCCF3F38F89}"/>
            </a:ext>
          </a:extLst>
        </xdr:cNvPr>
        <xdr:cNvCxnSpPr/>
      </xdr:nvCxnSpPr>
      <xdr:spPr>
        <a:xfrm>
          <a:off x="14592300" y="147207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90170</xdr:rowOff>
    </xdr:from>
    <xdr:to>
      <xdr:col>72</xdr:col>
      <xdr:colOff>38100</xdr:colOff>
      <xdr:row>86</xdr:row>
      <xdr:rowOff>20320</xdr:rowOff>
    </xdr:to>
    <xdr:sp macro="" textlink="">
      <xdr:nvSpPr>
        <xdr:cNvPr id="671" name="楕円 670">
          <a:extLst>
            <a:ext uri="{FF2B5EF4-FFF2-40B4-BE49-F238E27FC236}">
              <a16:creationId xmlns:a16="http://schemas.microsoft.com/office/drawing/2014/main" id="{4D0CC876-230D-4C6B-BDEC-CF01208D0A0C}"/>
            </a:ext>
          </a:extLst>
        </xdr:cNvPr>
        <xdr:cNvSpPr/>
      </xdr:nvSpPr>
      <xdr:spPr>
        <a:xfrm>
          <a:off x="1365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140970</xdr:rowOff>
    </xdr:from>
    <xdr:to>
      <xdr:col>76</xdr:col>
      <xdr:colOff>114300</xdr:colOff>
      <xdr:row>85</xdr:row>
      <xdr:rowOff>147501</xdr:rowOff>
    </xdr:to>
    <xdr:cxnSp macro="">
      <xdr:nvCxnSpPr>
        <xdr:cNvPr id="672" name="直線コネクタ 671">
          <a:extLst>
            <a:ext uri="{FF2B5EF4-FFF2-40B4-BE49-F238E27FC236}">
              <a16:creationId xmlns:a16="http://schemas.microsoft.com/office/drawing/2014/main" id="{D1D639C5-CAF2-4C7C-AD74-F1F0B1A51CDE}"/>
            </a:ext>
          </a:extLst>
        </xdr:cNvPr>
        <xdr:cNvCxnSpPr/>
      </xdr:nvCxnSpPr>
      <xdr:spPr>
        <a:xfrm>
          <a:off x="13703300" y="14714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3" name="楕円 672">
          <a:extLst>
            <a:ext uri="{FF2B5EF4-FFF2-40B4-BE49-F238E27FC236}">
              <a16:creationId xmlns:a16="http://schemas.microsoft.com/office/drawing/2014/main" id="{55A43B0D-CFE4-4081-A0DF-A8C15357AD9E}"/>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140970</xdr:rowOff>
    </xdr:from>
    <xdr:to>
      <xdr:col>71</xdr:col>
      <xdr:colOff>177800</xdr:colOff>
      <xdr:row>86</xdr:row>
      <xdr:rowOff>168729</xdr:rowOff>
    </xdr:to>
    <xdr:cxnSp macro="">
      <xdr:nvCxnSpPr>
        <xdr:cNvPr id="674" name="直線コネクタ 673">
          <a:extLst>
            <a:ext uri="{FF2B5EF4-FFF2-40B4-BE49-F238E27FC236}">
              <a16:creationId xmlns:a16="http://schemas.microsoft.com/office/drawing/2014/main" id="{51A2EE8D-99F3-4793-ACBF-D6DF940C5EA5}"/>
            </a:ext>
          </a:extLst>
        </xdr:cNvPr>
        <xdr:cNvCxnSpPr/>
      </xdr:nvCxnSpPr>
      <xdr:spPr>
        <a:xfrm flipV="1">
          <a:off x="12814300" y="14714220"/>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925</xdr:rowOff>
    </xdr:from>
    <xdr:ext cx="405111" cy="259045"/>
    <xdr:sp macro="" textlink="">
      <xdr:nvSpPr>
        <xdr:cNvPr id="675" name="n_1aveValue【児童館】&#10;有形固定資産減価償却率">
          <a:extLst>
            <a:ext uri="{FF2B5EF4-FFF2-40B4-BE49-F238E27FC236}">
              <a16:creationId xmlns:a16="http://schemas.microsoft.com/office/drawing/2014/main" id="{B9343C01-40B7-47AE-AA6E-D86E4745BAF3}"/>
            </a:ext>
          </a:extLst>
        </xdr:cNvPr>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676" name="n_2aveValue【児童館】&#10;有形固定資産減価償却率">
          <a:extLst>
            <a:ext uri="{FF2B5EF4-FFF2-40B4-BE49-F238E27FC236}">
              <a16:creationId xmlns:a16="http://schemas.microsoft.com/office/drawing/2014/main" id="{AC606654-B3B0-4D81-8F8E-38AE312C1FF6}"/>
            </a:ext>
          </a:extLst>
        </xdr:cNvPr>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677" name="n_3aveValue【児童館】&#10;有形固定資産減価償却率">
          <a:extLst>
            <a:ext uri="{FF2B5EF4-FFF2-40B4-BE49-F238E27FC236}">
              <a16:creationId xmlns:a16="http://schemas.microsoft.com/office/drawing/2014/main" id="{0E87B3E3-50F5-4635-8120-1DDAD3C6BD3C}"/>
            </a:ext>
          </a:extLst>
        </xdr:cNvPr>
        <xdr:cNvSpPr txBox="1"/>
      </xdr:nvSpPr>
      <xdr:spPr>
        <a:xfrm>
          <a:off x="13500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678" name="n_4aveValue【児童館】&#10;有形固定資産減価償却率">
          <a:extLst>
            <a:ext uri="{FF2B5EF4-FFF2-40B4-BE49-F238E27FC236}">
              <a16:creationId xmlns:a16="http://schemas.microsoft.com/office/drawing/2014/main" id="{359896FA-420A-4E54-AB6D-3FE007DC6DFC}"/>
            </a:ext>
          </a:extLst>
        </xdr:cNvPr>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22877</xdr:rowOff>
    </xdr:from>
    <xdr:ext cx="405111" cy="259045"/>
    <xdr:sp macro="" textlink="">
      <xdr:nvSpPr>
        <xdr:cNvPr id="679" name="n_1mainValue【児童館】&#10;有形固定資産減価償却率">
          <a:extLst>
            <a:ext uri="{FF2B5EF4-FFF2-40B4-BE49-F238E27FC236}">
              <a16:creationId xmlns:a16="http://schemas.microsoft.com/office/drawing/2014/main" id="{333D0CEE-1907-450D-B447-F5CB58E2E5C2}"/>
            </a:ext>
          </a:extLst>
        </xdr:cNvPr>
        <xdr:cNvSpPr txBox="1"/>
      </xdr:nvSpPr>
      <xdr:spPr>
        <a:xfrm>
          <a:off x="15266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17978</xdr:rowOff>
    </xdr:from>
    <xdr:ext cx="405111" cy="259045"/>
    <xdr:sp macro="" textlink="">
      <xdr:nvSpPr>
        <xdr:cNvPr id="680" name="n_2mainValue【児童館】&#10;有形固定資産減価償却率">
          <a:extLst>
            <a:ext uri="{FF2B5EF4-FFF2-40B4-BE49-F238E27FC236}">
              <a16:creationId xmlns:a16="http://schemas.microsoft.com/office/drawing/2014/main" id="{AB3DE91C-69A6-4732-827A-6CFB24C458FE}"/>
            </a:ext>
          </a:extLst>
        </xdr:cNvPr>
        <xdr:cNvSpPr txBox="1"/>
      </xdr:nvSpPr>
      <xdr:spPr>
        <a:xfrm>
          <a:off x="14389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11447</xdr:rowOff>
    </xdr:from>
    <xdr:ext cx="405111" cy="259045"/>
    <xdr:sp macro="" textlink="">
      <xdr:nvSpPr>
        <xdr:cNvPr id="681" name="n_3mainValue【児童館】&#10;有形固定資産減価償却率">
          <a:extLst>
            <a:ext uri="{FF2B5EF4-FFF2-40B4-BE49-F238E27FC236}">
              <a16:creationId xmlns:a16="http://schemas.microsoft.com/office/drawing/2014/main" id="{9D7F09D0-DA56-4A7D-9F94-A7570746F8EB}"/>
            </a:ext>
          </a:extLst>
        </xdr:cNvPr>
        <xdr:cNvSpPr txBox="1"/>
      </xdr:nvSpPr>
      <xdr:spPr>
        <a:xfrm>
          <a:off x="13500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2" name="n_4mainValue【児童館】&#10;有形固定資産減価償却率">
          <a:extLst>
            <a:ext uri="{FF2B5EF4-FFF2-40B4-BE49-F238E27FC236}">
              <a16:creationId xmlns:a16="http://schemas.microsoft.com/office/drawing/2014/main" id="{784D34B3-701B-4D82-AC86-D82A88C93275}"/>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BE4A7A31-316F-47E3-9697-1538661B43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8DC1BA8A-43B1-457A-B111-6923C307F7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2395F26B-ADCF-46C7-8F3C-088FA256E4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B13671DF-529F-477D-99ED-F4E51918F9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6585537E-4A8F-4048-9060-FD4DF737C48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3631FBAB-761D-4DA0-9558-964DC18139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1B622B3F-F46A-4F9B-873A-33EDA4737E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48347EC7-F601-4B5C-83FD-6402DE294F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AEB677F6-666D-434E-8A03-13BAA875F08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9765F9E0-B372-4563-B030-A14F4ABFAB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85F2CD72-1AFD-43BC-AAA9-4AD966B889F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6047655D-377E-428A-B011-3B6D7F527A6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94FFD490-60E5-4598-B18F-A0C4D49A0D0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79A29C64-C61B-40BA-96E2-9EB5FAC89A8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554C883F-3EB7-4385-8059-0D8C539F97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47BD39D5-F2DA-4C81-943A-3F6D566EF16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6F782992-B842-4EA0-899C-9E1FDFDE581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CDDFF3F7-DD56-49BB-937B-ECCC27B0C52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F4B5467-5E07-405B-9E4E-3E8F07D27A9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AFE94FBA-231C-4884-A37B-346D0509565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6A5250D9-3DD1-4869-8CFE-0154878E8D4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446BDDD-9715-4852-BE91-FFF956458A3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8A0848DC-97C1-4B1D-BDE3-2CADC4207D4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706" name="直線コネクタ 705">
          <a:extLst>
            <a:ext uri="{FF2B5EF4-FFF2-40B4-BE49-F238E27FC236}">
              <a16:creationId xmlns:a16="http://schemas.microsoft.com/office/drawing/2014/main" id="{31CD4822-1B88-47F0-A7C8-7DB2542F85A5}"/>
            </a:ext>
          </a:extLst>
        </xdr:cNvPr>
        <xdr:cNvCxnSpPr/>
      </xdr:nvCxnSpPr>
      <xdr:spPr>
        <a:xfrm flipV="1">
          <a:off x="22160864" y="133921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707" name="【児童館】&#10;一人当たり面積最小値テキスト">
          <a:extLst>
            <a:ext uri="{FF2B5EF4-FFF2-40B4-BE49-F238E27FC236}">
              <a16:creationId xmlns:a16="http://schemas.microsoft.com/office/drawing/2014/main" id="{11547F62-D5FD-4886-A65B-C3677C694770}"/>
            </a:ext>
          </a:extLst>
        </xdr:cNvPr>
        <xdr:cNvSpPr txBox="1"/>
      </xdr:nvSpPr>
      <xdr:spPr>
        <a:xfrm>
          <a:off x="22199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708" name="直線コネクタ 707">
          <a:extLst>
            <a:ext uri="{FF2B5EF4-FFF2-40B4-BE49-F238E27FC236}">
              <a16:creationId xmlns:a16="http://schemas.microsoft.com/office/drawing/2014/main" id="{C289578B-6433-4EAA-BFEC-13F5AA58008F}"/>
            </a:ext>
          </a:extLst>
        </xdr:cNvPr>
        <xdr:cNvCxnSpPr/>
      </xdr:nvCxnSpPr>
      <xdr:spPr>
        <a:xfrm>
          <a:off x="22072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09" name="【児童館】&#10;一人当たり面積最大値テキスト">
          <a:extLst>
            <a:ext uri="{FF2B5EF4-FFF2-40B4-BE49-F238E27FC236}">
              <a16:creationId xmlns:a16="http://schemas.microsoft.com/office/drawing/2014/main" id="{FD4831DF-E10E-434B-B940-3D1CB99766CF}"/>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0" name="直線コネクタ 709">
          <a:extLst>
            <a:ext uri="{FF2B5EF4-FFF2-40B4-BE49-F238E27FC236}">
              <a16:creationId xmlns:a16="http://schemas.microsoft.com/office/drawing/2014/main" id="{9C05FDB0-3A73-4FFE-8D02-4A1F0F3F412E}"/>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1" name="【児童館】&#10;一人当たり面積平均値テキスト">
          <a:extLst>
            <a:ext uri="{FF2B5EF4-FFF2-40B4-BE49-F238E27FC236}">
              <a16:creationId xmlns:a16="http://schemas.microsoft.com/office/drawing/2014/main" id="{892E78C1-CDCF-44F9-8236-096CBC812096}"/>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a:extLst>
            <a:ext uri="{FF2B5EF4-FFF2-40B4-BE49-F238E27FC236}">
              <a16:creationId xmlns:a16="http://schemas.microsoft.com/office/drawing/2014/main" id="{6B6F794E-B7CE-43A0-845C-B1AEB4FB2E21}"/>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713" name="フローチャート: 判断 712">
          <a:extLst>
            <a:ext uri="{FF2B5EF4-FFF2-40B4-BE49-F238E27FC236}">
              <a16:creationId xmlns:a16="http://schemas.microsoft.com/office/drawing/2014/main" id="{22CBB4B1-B123-4F18-AB55-AF4B5DB0C099}"/>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714" name="フローチャート: 判断 713">
          <a:extLst>
            <a:ext uri="{FF2B5EF4-FFF2-40B4-BE49-F238E27FC236}">
              <a16:creationId xmlns:a16="http://schemas.microsoft.com/office/drawing/2014/main" id="{2D1462A1-90C2-4FFB-BA7E-C249B611A172}"/>
            </a:ext>
          </a:extLst>
        </xdr:cNvPr>
        <xdr:cNvSpPr/>
      </xdr:nvSpPr>
      <xdr:spPr>
        <a:xfrm>
          <a:off x="20383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715" name="フローチャート: 判断 714">
          <a:extLst>
            <a:ext uri="{FF2B5EF4-FFF2-40B4-BE49-F238E27FC236}">
              <a16:creationId xmlns:a16="http://schemas.microsoft.com/office/drawing/2014/main" id="{1CEFB7EB-1685-4323-A812-3E4B0F1361DC}"/>
            </a:ext>
          </a:extLst>
        </xdr:cNvPr>
        <xdr:cNvSpPr/>
      </xdr:nvSpPr>
      <xdr:spPr>
        <a:xfrm>
          <a:off x="19494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73025</xdr:rowOff>
    </xdr:from>
    <xdr:to>
      <xdr:col>98</xdr:col>
      <xdr:colOff>38100</xdr:colOff>
      <xdr:row>86</xdr:row>
      <xdr:rowOff>3175</xdr:rowOff>
    </xdr:to>
    <xdr:sp macro="" textlink="">
      <xdr:nvSpPr>
        <xdr:cNvPr id="716" name="フローチャート: 判断 715">
          <a:extLst>
            <a:ext uri="{FF2B5EF4-FFF2-40B4-BE49-F238E27FC236}">
              <a16:creationId xmlns:a16="http://schemas.microsoft.com/office/drawing/2014/main" id="{D31E8F28-B84D-47A6-BF05-168DCBF97200}"/>
            </a:ext>
          </a:extLst>
        </xdr:cNvPr>
        <xdr:cNvSpPr/>
      </xdr:nvSpPr>
      <xdr:spPr>
        <a:xfrm>
          <a:off x="18605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99F9A73-332D-4D54-9A27-6F00006DFFA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63EBC33-19F8-444E-8B60-1B637E14FBE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E03E543-C149-4B11-8186-FACF5306BF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F4D6EEE-6495-4F1A-96DB-D250056801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83727C4-CB8E-4CB1-AAAD-08A71EDB04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722" name="楕円 721">
          <a:extLst>
            <a:ext uri="{FF2B5EF4-FFF2-40B4-BE49-F238E27FC236}">
              <a16:creationId xmlns:a16="http://schemas.microsoft.com/office/drawing/2014/main" id="{B432E686-8BEB-484D-B69E-90A2979EDB25}"/>
            </a:ext>
          </a:extLst>
        </xdr:cNvPr>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723" name="【児童館】&#10;一人当たり面積該当値テキスト">
          <a:extLst>
            <a:ext uri="{FF2B5EF4-FFF2-40B4-BE49-F238E27FC236}">
              <a16:creationId xmlns:a16="http://schemas.microsoft.com/office/drawing/2014/main" id="{9A190BEC-1EE2-4C1F-8DD0-8BB745C75AD4}"/>
            </a:ext>
          </a:extLst>
        </xdr:cNvPr>
        <xdr:cNvSpPr txBox="1"/>
      </xdr:nvSpPr>
      <xdr:spPr>
        <a:xfrm>
          <a:off x="22199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4" name="楕円 723">
          <a:extLst>
            <a:ext uri="{FF2B5EF4-FFF2-40B4-BE49-F238E27FC236}">
              <a16:creationId xmlns:a16="http://schemas.microsoft.com/office/drawing/2014/main" id="{56309175-8CF1-462B-B785-6A3CD39871DC}"/>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85</xdr:row>
      <xdr:rowOff>163830</xdr:rowOff>
    </xdr:to>
    <xdr:cxnSp macro="">
      <xdr:nvCxnSpPr>
        <xdr:cNvPr id="725" name="直線コネクタ 724">
          <a:extLst>
            <a:ext uri="{FF2B5EF4-FFF2-40B4-BE49-F238E27FC236}">
              <a16:creationId xmlns:a16="http://schemas.microsoft.com/office/drawing/2014/main" id="{BD639BE0-F90D-4762-A5BE-F7E2646D89EA}"/>
            </a:ext>
          </a:extLst>
        </xdr:cNvPr>
        <xdr:cNvCxnSpPr/>
      </xdr:nvCxnSpPr>
      <xdr:spPr>
        <a:xfrm flipV="1">
          <a:off x="21323300" y="1473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114936</xdr:rowOff>
    </xdr:from>
    <xdr:to>
      <xdr:col>107</xdr:col>
      <xdr:colOff>101600</xdr:colOff>
      <xdr:row>86</xdr:row>
      <xdr:rowOff>45086</xdr:rowOff>
    </xdr:to>
    <xdr:sp macro="" textlink="">
      <xdr:nvSpPr>
        <xdr:cNvPr id="726" name="楕円 725">
          <a:extLst>
            <a:ext uri="{FF2B5EF4-FFF2-40B4-BE49-F238E27FC236}">
              <a16:creationId xmlns:a16="http://schemas.microsoft.com/office/drawing/2014/main" id="{95568C4D-F581-47A0-9586-56E5D92DDDA9}"/>
            </a:ext>
          </a:extLst>
        </xdr:cNvPr>
        <xdr:cNvSpPr/>
      </xdr:nvSpPr>
      <xdr:spPr>
        <a:xfrm>
          <a:off x="20383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165736</xdr:rowOff>
    </xdr:to>
    <xdr:cxnSp macro="">
      <xdr:nvCxnSpPr>
        <xdr:cNvPr id="727" name="直線コネクタ 726">
          <a:extLst>
            <a:ext uri="{FF2B5EF4-FFF2-40B4-BE49-F238E27FC236}">
              <a16:creationId xmlns:a16="http://schemas.microsoft.com/office/drawing/2014/main" id="{C0A7BA43-9164-4796-8C3B-752F31421BDA}"/>
            </a:ext>
          </a:extLst>
        </xdr:cNvPr>
        <xdr:cNvCxnSpPr/>
      </xdr:nvCxnSpPr>
      <xdr:spPr>
        <a:xfrm flipV="1">
          <a:off x="20434300" y="147370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118745</xdr:rowOff>
    </xdr:from>
    <xdr:to>
      <xdr:col>102</xdr:col>
      <xdr:colOff>165100</xdr:colOff>
      <xdr:row>86</xdr:row>
      <xdr:rowOff>48895</xdr:rowOff>
    </xdr:to>
    <xdr:sp macro="" textlink="">
      <xdr:nvSpPr>
        <xdr:cNvPr id="728" name="楕円 727">
          <a:extLst>
            <a:ext uri="{FF2B5EF4-FFF2-40B4-BE49-F238E27FC236}">
              <a16:creationId xmlns:a16="http://schemas.microsoft.com/office/drawing/2014/main" id="{8C928FB6-A4B1-4AFE-9AF4-7014CC7BFBC8}"/>
            </a:ext>
          </a:extLst>
        </xdr:cNvPr>
        <xdr:cNvSpPr/>
      </xdr:nvSpPr>
      <xdr:spPr>
        <a:xfrm>
          <a:off x="19494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165736</xdr:rowOff>
    </xdr:from>
    <xdr:to>
      <xdr:col>107</xdr:col>
      <xdr:colOff>50800</xdr:colOff>
      <xdr:row>85</xdr:row>
      <xdr:rowOff>169545</xdr:rowOff>
    </xdr:to>
    <xdr:cxnSp macro="">
      <xdr:nvCxnSpPr>
        <xdr:cNvPr id="729" name="直線コネクタ 728">
          <a:extLst>
            <a:ext uri="{FF2B5EF4-FFF2-40B4-BE49-F238E27FC236}">
              <a16:creationId xmlns:a16="http://schemas.microsoft.com/office/drawing/2014/main" id="{8894F4BA-7162-4ED4-8E81-CFC518ABBEE7}"/>
            </a:ext>
          </a:extLst>
        </xdr:cNvPr>
        <xdr:cNvCxnSpPr/>
      </xdr:nvCxnSpPr>
      <xdr:spPr>
        <a:xfrm flipV="1">
          <a:off x="19545300" y="147389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a:extLst>
            <a:ext uri="{FF2B5EF4-FFF2-40B4-BE49-F238E27FC236}">
              <a16:creationId xmlns:a16="http://schemas.microsoft.com/office/drawing/2014/main" id="{404420D0-6494-4E55-9E45-8799223D5A36}"/>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169545</xdr:rowOff>
    </xdr:from>
    <xdr:to>
      <xdr:col>102</xdr:col>
      <xdr:colOff>114300</xdr:colOff>
      <xdr:row>86</xdr:row>
      <xdr:rowOff>0</xdr:rowOff>
    </xdr:to>
    <xdr:cxnSp macro="">
      <xdr:nvCxnSpPr>
        <xdr:cNvPr id="731" name="直線コネクタ 730">
          <a:extLst>
            <a:ext uri="{FF2B5EF4-FFF2-40B4-BE49-F238E27FC236}">
              <a16:creationId xmlns:a16="http://schemas.microsoft.com/office/drawing/2014/main" id="{043D916F-686C-4C91-9D28-808F375F1B6C}"/>
            </a:ext>
          </a:extLst>
        </xdr:cNvPr>
        <xdr:cNvCxnSpPr/>
      </xdr:nvCxnSpPr>
      <xdr:spPr>
        <a:xfrm flipV="1">
          <a:off x="18656300" y="147427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732" name="n_1aveValue【児童館】&#10;一人当たり面積">
          <a:extLst>
            <a:ext uri="{FF2B5EF4-FFF2-40B4-BE49-F238E27FC236}">
              <a16:creationId xmlns:a16="http://schemas.microsoft.com/office/drawing/2014/main" id="{D0ECAC4F-97CC-47E9-B6F8-4BA81C6FCDD9}"/>
            </a:ext>
          </a:extLst>
        </xdr:cNvPr>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118763</xdr:rowOff>
    </xdr:from>
    <xdr:ext cx="469744" cy="259045"/>
    <xdr:sp macro="" textlink="">
      <xdr:nvSpPr>
        <xdr:cNvPr id="733" name="n_2aveValue【児童館】&#10;一人当たり面積">
          <a:extLst>
            <a:ext uri="{FF2B5EF4-FFF2-40B4-BE49-F238E27FC236}">
              <a16:creationId xmlns:a16="http://schemas.microsoft.com/office/drawing/2014/main" id="{8F439EB8-E4CE-4AB0-9FA1-3CE516EBD1CB}"/>
            </a:ext>
          </a:extLst>
        </xdr:cNvPr>
        <xdr:cNvSpPr txBox="1"/>
      </xdr:nvSpPr>
      <xdr:spPr>
        <a:xfrm>
          <a:off x="20199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8272</xdr:rowOff>
    </xdr:from>
    <xdr:ext cx="469744" cy="259045"/>
    <xdr:sp macro="" textlink="">
      <xdr:nvSpPr>
        <xdr:cNvPr id="734" name="n_3aveValue【児童館】&#10;一人当たり面積">
          <a:extLst>
            <a:ext uri="{FF2B5EF4-FFF2-40B4-BE49-F238E27FC236}">
              <a16:creationId xmlns:a16="http://schemas.microsoft.com/office/drawing/2014/main" id="{04D64A94-9971-4886-B51F-63DB085EAFE1}"/>
            </a:ext>
          </a:extLst>
        </xdr:cNvPr>
        <xdr:cNvSpPr txBox="1"/>
      </xdr:nvSpPr>
      <xdr:spPr>
        <a:xfrm>
          <a:off x="19310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19702</xdr:rowOff>
    </xdr:from>
    <xdr:ext cx="469744" cy="259045"/>
    <xdr:sp macro="" textlink="">
      <xdr:nvSpPr>
        <xdr:cNvPr id="735" name="n_4aveValue【児童館】&#10;一人当たり面積">
          <a:extLst>
            <a:ext uri="{FF2B5EF4-FFF2-40B4-BE49-F238E27FC236}">
              <a16:creationId xmlns:a16="http://schemas.microsoft.com/office/drawing/2014/main" id="{34DC393D-7ECD-4CC5-BBF9-7E47E93A2415}"/>
            </a:ext>
          </a:extLst>
        </xdr:cNvPr>
        <xdr:cNvSpPr txBox="1"/>
      </xdr:nvSpPr>
      <xdr:spPr>
        <a:xfrm>
          <a:off x="184214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36" name="n_1mainValue【児童館】&#10;一人当たり面積">
          <a:extLst>
            <a:ext uri="{FF2B5EF4-FFF2-40B4-BE49-F238E27FC236}">
              <a16:creationId xmlns:a16="http://schemas.microsoft.com/office/drawing/2014/main" id="{BCF0F633-5AEB-49AC-8984-67523474DD55}"/>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36213</xdr:rowOff>
    </xdr:from>
    <xdr:ext cx="469744" cy="259045"/>
    <xdr:sp macro="" textlink="">
      <xdr:nvSpPr>
        <xdr:cNvPr id="737" name="n_2mainValue【児童館】&#10;一人当たり面積">
          <a:extLst>
            <a:ext uri="{FF2B5EF4-FFF2-40B4-BE49-F238E27FC236}">
              <a16:creationId xmlns:a16="http://schemas.microsoft.com/office/drawing/2014/main" id="{835F8344-BC4D-4F61-9928-5CF43D4AC297}"/>
            </a:ext>
          </a:extLst>
        </xdr:cNvPr>
        <xdr:cNvSpPr txBox="1"/>
      </xdr:nvSpPr>
      <xdr:spPr>
        <a:xfrm>
          <a:off x="20199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40022</xdr:rowOff>
    </xdr:from>
    <xdr:ext cx="469744" cy="259045"/>
    <xdr:sp macro="" textlink="">
      <xdr:nvSpPr>
        <xdr:cNvPr id="738" name="n_3mainValue【児童館】&#10;一人当たり面積">
          <a:extLst>
            <a:ext uri="{FF2B5EF4-FFF2-40B4-BE49-F238E27FC236}">
              <a16:creationId xmlns:a16="http://schemas.microsoft.com/office/drawing/2014/main" id="{15F7A474-8B01-44EB-A93D-B620D6B33853}"/>
            </a:ext>
          </a:extLst>
        </xdr:cNvPr>
        <xdr:cNvSpPr txBox="1"/>
      </xdr:nvSpPr>
      <xdr:spPr>
        <a:xfrm>
          <a:off x="19310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a:extLst>
            <a:ext uri="{FF2B5EF4-FFF2-40B4-BE49-F238E27FC236}">
              <a16:creationId xmlns:a16="http://schemas.microsoft.com/office/drawing/2014/main" id="{AC523874-BDB6-4E3F-AC67-2A7D37712752}"/>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1ED829A6-3B8C-451E-891A-15A7D9C8EA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69329E80-5E5A-4DC1-9BDD-1E4140D64B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87F06F25-4ED3-4015-A961-FA0A3A5E70A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2A9152EC-08AB-4D1A-887D-22DE02C368B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E47D0273-0918-40CD-805D-C92661D1F1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3E6D9CFF-A77F-46D5-9E01-602159A307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A50658FF-F848-493A-86EB-D8A33D8625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36CC6546-AEB9-45F7-8660-39C260A9D0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0E1A7EA-B5E0-41D2-AE8F-6D08F0A324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21A64766-AE7E-43B9-8018-E36781413A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8D69C7E7-077F-47C8-A54E-7EF44C4B51B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9B2F6FFE-0762-4095-BC37-DA1399979DE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4799411B-2261-4E41-B5BE-78C49F9F880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93500650-CC8E-4EA3-B98B-776EB4F4331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B7B0013B-DCBD-4804-8E6F-69AF57925BC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73E96463-C47D-4F1B-9631-28F64329DDB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3D555A24-07F7-4DEE-A621-1ECD418A4B1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9E1F9C6F-EECA-4332-90A7-9F8C37F9ACD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E602D6C2-D9D0-4C1A-A53A-9716BDC7C46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59531754-CD60-4180-9DAD-C8F7FF80761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7DAC50C3-009C-4D86-9EAE-33382A9AF92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85CACB3-3008-4CA5-8C68-0DEC7BF387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a:extLst>
            <a:ext uri="{FF2B5EF4-FFF2-40B4-BE49-F238E27FC236}">
              <a16:creationId xmlns:a16="http://schemas.microsoft.com/office/drawing/2014/main" id="{85B03BE2-75D8-4D8F-AB23-3DF1E80BA5E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6D4C5383-835C-44A1-856F-6FC0BBE1E8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764" name="直線コネクタ 763">
          <a:extLst>
            <a:ext uri="{FF2B5EF4-FFF2-40B4-BE49-F238E27FC236}">
              <a16:creationId xmlns:a16="http://schemas.microsoft.com/office/drawing/2014/main" id="{500A15CC-F165-4341-BD25-711D29F133D5}"/>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a:extLst>
            <a:ext uri="{FF2B5EF4-FFF2-40B4-BE49-F238E27FC236}">
              <a16:creationId xmlns:a16="http://schemas.microsoft.com/office/drawing/2014/main" id="{18150AB3-2746-464F-936C-6D5E7720811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a:extLst>
            <a:ext uri="{FF2B5EF4-FFF2-40B4-BE49-F238E27FC236}">
              <a16:creationId xmlns:a16="http://schemas.microsoft.com/office/drawing/2014/main" id="{6E4C99B4-789D-40A5-BBE7-DE580381C92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767" name="【公民館】&#10;有形固定資産減価償却率最大値テキスト">
          <a:extLst>
            <a:ext uri="{FF2B5EF4-FFF2-40B4-BE49-F238E27FC236}">
              <a16:creationId xmlns:a16="http://schemas.microsoft.com/office/drawing/2014/main" id="{3BF28667-5357-4E6B-9E7C-17C6D9ECE19A}"/>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768" name="直線コネクタ 767">
          <a:extLst>
            <a:ext uri="{FF2B5EF4-FFF2-40B4-BE49-F238E27FC236}">
              <a16:creationId xmlns:a16="http://schemas.microsoft.com/office/drawing/2014/main" id="{48B04D3C-16D0-4599-A5EB-F4F2F4E497DC}"/>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769" name="【公民館】&#10;有形固定資産減価償却率平均値テキスト">
          <a:extLst>
            <a:ext uri="{FF2B5EF4-FFF2-40B4-BE49-F238E27FC236}">
              <a16:creationId xmlns:a16="http://schemas.microsoft.com/office/drawing/2014/main" id="{68B2D242-EA11-45E0-AC56-A50DB84485AB}"/>
            </a:ext>
          </a:extLst>
        </xdr:cNvPr>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70" name="フローチャート: 判断 769">
          <a:extLst>
            <a:ext uri="{FF2B5EF4-FFF2-40B4-BE49-F238E27FC236}">
              <a16:creationId xmlns:a16="http://schemas.microsoft.com/office/drawing/2014/main" id="{84D73DD7-B550-47DC-85D3-1C312D457431}"/>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771" name="フローチャート: 判断 770">
          <a:extLst>
            <a:ext uri="{FF2B5EF4-FFF2-40B4-BE49-F238E27FC236}">
              <a16:creationId xmlns:a16="http://schemas.microsoft.com/office/drawing/2014/main" id="{09D568C2-F002-468A-9EA8-A7AE6F085457}"/>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772" name="フローチャート: 判断 771">
          <a:extLst>
            <a:ext uri="{FF2B5EF4-FFF2-40B4-BE49-F238E27FC236}">
              <a16:creationId xmlns:a16="http://schemas.microsoft.com/office/drawing/2014/main" id="{9C5C4F59-77F4-45B5-B841-ECABCE21E393}"/>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73" name="フローチャート: 判断 772">
          <a:extLst>
            <a:ext uri="{FF2B5EF4-FFF2-40B4-BE49-F238E27FC236}">
              <a16:creationId xmlns:a16="http://schemas.microsoft.com/office/drawing/2014/main" id="{EDCEA99D-DF29-4CB3-8750-B9D3CF13BEC2}"/>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774" name="フローチャート: 判断 773">
          <a:extLst>
            <a:ext uri="{FF2B5EF4-FFF2-40B4-BE49-F238E27FC236}">
              <a16:creationId xmlns:a16="http://schemas.microsoft.com/office/drawing/2014/main" id="{7DCEA5ED-6680-4CCD-B29A-B6C3781274C7}"/>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A879F3B-EB26-4552-AED7-70CFAAF950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A943404-E3BE-442A-B954-9571724CCB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0642CD7-F797-4E52-92A5-C838E8EA98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E337B59-1F3B-41EF-BC3C-5435BB971C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D96BDE5-F999-49FA-AC7B-59541CBC76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63500</xdr:rowOff>
    </xdr:from>
    <xdr:to>
      <xdr:col>85</xdr:col>
      <xdr:colOff>177800</xdr:colOff>
      <xdr:row>108</xdr:row>
      <xdr:rowOff>165100</xdr:rowOff>
    </xdr:to>
    <xdr:sp macro="" textlink="">
      <xdr:nvSpPr>
        <xdr:cNvPr id="780" name="楕円 779">
          <a:extLst>
            <a:ext uri="{FF2B5EF4-FFF2-40B4-BE49-F238E27FC236}">
              <a16:creationId xmlns:a16="http://schemas.microsoft.com/office/drawing/2014/main" id="{426220FC-16CF-4ADE-BE06-F83598B64BAB}"/>
            </a:ext>
          </a:extLst>
        </xdr:cNvPr>
        <xdr:cNvSpPr/>
      </xdr:nvSpPr>
      <xdr:spPr>
        <a:xfrm>
          <a:off x="16268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149877</xdr:rowOff>
    </xdr:from>
    <xdr:ext cx="405111" cy="259045"/>
    <xdr:sp macro="" textlink="">
      <xdr:nvSpPr>
        <xdr:cNvPr id="781" name="【公民館】&#10;有形固定資産減価償却率該当値テキスト">
          <a:extLst>
            <a:ext uri="{FF2B5EF4-FFF2-40B4-BE49-F238E27FC236}">
              <a16:creationId xmlns:a16="http://schemas.microsoft.com/office/drawing/2014/main" id="{EE6D84B7-C5CE-4169-884A-96E0BC707E39}"/>
            </a:ext>
          </a:extLst>
        </xdr:cNvPr>
        <xdr:cNvSpPr txBox="1"/>
      </xdr:nvSpPr>
      <xdr:spPr>
        <a:xfrm>
          <a:off x="16357600" y="184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782" name="楕円 781">
          <a:extLst>
            <a:ext uri="{FF2B5EF4-FFF2-40B4-BE49-F238E27FC236}">
              <a16:creationId xmlns:a16="http://schemas.microsoft.com/office/drawing/2014/main" id="{890B2604-611D-494C-BA1B-1CD7100D804B}"/>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114300</xdr:rowOff>
    </xdr:to>
    <xdr:cxnSp macro="">
      <xdr:nvCxnSpPr>
        <xdr:cNvPr id="783" name="直線コネクタ 782">
          <a:extLst>
            <a:ext uri="{FF2B5EF4-FFF2-40B4-BE49-F238E27FC236}">
              <a16:creationId xmlns:a16="http://schemas.microsoft.com/office/drawing/2014/main" id="{BC7B970C-6E8E-49D6-B542-8E4C0C45D263}"/>
            </a:ext>
          </a:extLst>
        </xdr:cNvPr>
        <xdr:cNvCxnSpPr/>
      </xdr:nvCxnSpPr>
      <xdr:spPr>
        <a:xfrm>
          <a:off x="15481300" y="1859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158750</xdr:rowOff>
    </xdr:from>
    <xdr:to>
      <xdr:col>76</xdr:col>
      <xdr:colOff>165100</xdr:colOff>
      <xdr:row>108</xdr:row>
      <xdr:rowOff>88900</xdr:rowOff>
    </xdr:to>
    <xdr:sp macro="" textlink="">
      <xdr:nvSpPr>
        <xdr:cNvPr id="784" name="楕円 783">
          <a:extLst>
            <a:ext uri="{FF2B5EF4-FFF2-40B4-BE49-F238E27FC236}">
              <a16:creationId xmlns:a16="http://schemas.microsoft.com/office/drawing/2014/main" id="{0BA3BF34-A6D6-4731-87B3-CD1D06BF89AB}"/>
            </a:ext>
          </a:extLst>
        </xdr:cNvPr>
        <xdr:cNvSpPr/>
      </xdr:nvSpPr>
      <xdr:spPr>
        <a:xfrm>
          <a:off x="14541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38100</xdr:rowOff>
    </xdr:from>
    <xdr:to>
      <xdr:col>81</xdr:col>
      <xdr:colOff>50800</xdr:colOff>
      <xdr:row>108</xdr:row>
      <xdr:rowOff>76200</xdr:rowOff>
    </xdr:to>
    <xdr:cxnSp macro="">
      <xdr:nvCxnSpPr>
        <xdr:cNvPr id="785" name="直線コネクタ 784">
          <a:extLst>
            <a:ext uri="{FF2B5EF4-FFF2-40B4-BE49-F238E27FC236}">
              <a16:creationId xmlns:a16="http://schemas.microsoft.com/office/drawing/2014/main" id="{673746EA-AC08-4227-AA86-0DC0B9E81A52}"/>
            </a:ext>
          </a:extLst>
        </xdr:cNvPr>
        <xdr:cNvCxnSpPr/>
      </xdr:nvCxnSpPr>
      <xdr:spPr>
        <a:xfrm>
          <a:off x="14592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120650</xdr:rowOff>
    </xdr:from>
    <xdr:to>
      <xdr:col>72</xdr:col>
      <xdr:colOff>38100</xdr:colOff>
      <xdr:row>108</xdr:row>
      <xdr:rowOff>50800</xdr:rowOff>
    </xdr:to>
    <xdr:sp macro="" textlink="">
      <xdr:nvSpPr>
        <xdr:cNvPr id="786" name="楕円 785">
          <a:extLst>
            <a:ext uri="{FF2B5EF4-FFF2-40B4-BE49-F238E27FC236}">
              <a16:creationId xmlns:a16="http://schemas.microsoft.com/office/drawing/2014/main" id="{8388DE4D-6EBC-4607-84BA-480357C7E1F2}"/>
            </a:ext>
          </a:extLst>
        </xdr:cNvPr>
        <xdr:cNvSpPr/>
      </xdr:nvSpPr>
      <xdr:spPr>
        <a:xfrm>
          <a:off x="1365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0</xdr:rowOff>
    </xdr:from>
    <xdr:to>
      <xdr:col>76</xdr:col>
      <xdr:colOff>114300</xdr:colOff>
      <xdr:row>108</xdr:row>
      <xdr:rowOff>38100</xdr:rowOff>
    </xdr:to>
    <xdr:cxnSp macro="">
      <xdr:nvCxnSpPr>
        <xdr:cNvPr id="787" name="直線コネクタ 786">
          <a:extLst>
            <a:ext uri="{FF2B5EF4-FFF2-40B4-BE49-F238E27FC236}">
              <a16:creationId xmlns:a16="http://schemas.microsoft.com/office/drawing/2014/main" id="{476B6FE2-4A45-4E91-9A1A-FB22C7A91B56}"/>
            </a:ext>
          </a:extLst>
        </xdr:cNvPr>
        <xdr:cNvCxnSpPr/>
      </xdr:nvCxnSpPr>
      <xdr:spPr>
        <a:xfrm>
          <a:off x="13703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788" name="楕円 787">
          <a:extLst>
            <a:ext uri="{FF2B5EF4-FFF2-40B4-BE49-F238E27FC236}">
              <a16:creationId xmlns:a16="http://schemas.microsoft.com/office/drawing/2014/main" id="{0FDE3545-8CDD-4A47-8850-F8943E83D152}"/>
            </a:ext>
          </a:extLst>
        </xdr:cNvPr>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133350</xdr:rowOff>
    </xdr:from>
    <xdr:to>
      <xdr:col>71</xdr:col>
      <xdr:colOff>177800</xdr:colOff>
      <xdr:row>108</xdr:row>
      <xdr:rowOff>0</xdr:rowOff>
    </xdr:to>
    <xdr:cxnSp macro="">
      <xdr:nvCxnSpPr>
        <xdr:cNvPr id="789" name="直線コネクタ 788">
          <a:extLst>
            <a:ext uri="{FF2B5EF4-FFF2-40B4-BE49-F238E27FC236}">
              <a16:creationId xmlns:a16="http://schemas.microsoft.com/office/drawing/2014/main" id="{56C2F6CC-6949-4EA7-AC3F-E86E30954E28}"/>
            </a:ext>
          </a:extLst>
        </xdr:cNvPr>
        <xdr:cNvCxnSpPr/>
      </xdr:nvCxnSpPr>
      <xdr:spPr>
        <a:xfrm>
          <a:off x="12814300" y="184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790" name="n_1aveValue【公民館】&#10;有形固定資産減価償却率">
          <a:extLst>
            <a:ext uri="{FF2B5EF4-FFF2-40B4-BE49-F238E27FC236}">
              <a16:creationId xmlns:a16="http://schemas.microsoft.com/office/drawing/2014/main" id="{A62396F6-F688-4CEA-8BBE-BBF75B63184D}"/>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791" name="n_2aveValue【公民館】&#10;有形固定資産減価償却率">
          <a:extLst>
            <a:ext uri="{FF2B5EF4-FFF2-40B4-BE49-F238E27FC236}">
              <a16:creationId xmlns:a16="http://schemas.microsoft.com/office/drawing/2014/main" id="{63644948-2286-413D-9DAE-CD664F0912B1}"/>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792" name="n_3aveValue【公民館】&#10;有形固定資産減価償却率">
          <a:extLst>
            <a:ext uri="{FF2B5EF4-FFF2-40B4-BE49-F238E27FC236}">
              <a16:creationId xmlns:a16="http://schemas.microsoft.com/office/drawing/2014/main" id="{EAC2A652-3E79-4747-9D2A-C2CF4C55CBCF}"/>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793" name="n_4aveValue【公民館】&#10;有形固定資産減価償却率">
          <a:extLst>
            <a:ext uri="{FF2B5EF4-FFF2-40B4-BE49-F238E27FC236}">
              <a16:creationId xmlns:a16="http://schemas.microsoft.com/office/drawing/2014/main" id="{727659F3-B2AF-43F6-B715-667156C50841}"/>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794" name="n_1mainValue【公民館】&#10;有形固定資産減価償却率">
          <a:extLst>
            <a:ext uri="{FF2B5EF4-FFF2-40B4-BE49-F238E27FC236}">
              <a16:creationId xmlns:a16="http://schemas.microsoft.com/office/drawing/2014/main" id="{4690BE63-8D61-421A-9CD6-95330BC84C9E}"/>
            </a:ext>
          </a:extLst>
        </xdr:cNvPr>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80027</xdr:rowOff>
    </xdr:from>
    <xdr:ext cx="405111" cy="259045"/>
    <xdr:sp macro="" textlink="">
      <xdr:nvSpPr>
        <xdr:cNvPr id="795" name="n_2mainValue【公民館】&#10;有形固定資産減価償却率">
          <a:extLst>
            <a:ext uri="{FF2B5EF4-FFF2-40B4-BE49-F238E27FC236}">
              <a16:creationId xmlns:a16="http://schemas.microsoft.com/office/drawing/2014/main" id="{3537FA7C-601A-414E-BE30-9F7F1FD40344}"/>
            </a:ext>
          </a:extLst>
        </xdr:cNvPr>
        <xdr:cNvSpPr txBox="1"/>
      </xdr:nvSpPr>
      <xdr:spPr>
        <a:xfrm>
          <a:off x="14389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41927</xdr:rowOff>
    </xdr:from>
    <xdr:ext cx="405111" cy="259045"/>
    <xdr:sp macro="" textlink="">
      <xdr:nvSpPr>
        <xdr:cNvPr id="796" name="n_3mainValue【公民館】&#10;有形固定資産減価償却率">
          <a:extLst>
            <a:ext uri="{FF2B5EF4-FFF2-40B4-BE49-F238E27FC236}">
              <a16:creationId xmlns:a16="http://schemas.microsoft.com/office/drawing/2014/main" id="{9D5F67DF-0CD7-49DC-9BEB-3DE129FA72A0}"/>
            </a:ext>
          </a:extLst>
        </xdr:cNvPr>
        <xdr:cNvSpPr txBox="1"/>
      </xdr:nvSpPr>
      <xdr:spPr>
        <a:xfrm>
          <a:off x="13500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797" name="n_4mainValue【公民館】&#10;有形固定資産減価償却率">
          <a:extLst>
            <a:ext uri="{FF2B5EF4-FFF2-40B4-BE49-F238E27FC236}">
              <a16:creationId xmlns:a16="http://schemas.microsoft.com/office/drawing/2014/main" id="{E71A54D6-7C7E-4B56-8804-38BACFFE1970}"/>
            </a:ext>
          </a:extLst>
        </xdr:cNvPr>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9B42224F-6B20-440B-A3BD-DC9C036A4A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BF63E05-7750-451E-9874-FBBB08B612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4A11BAC0-C330-462A-8A92-EC34CBE18D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8E3E01BC-CF9E-452E-A081-9FBF0A9A90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60D11025-6E8B-4EBC-ACAA-690C09C65E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62BA023B-21AB-41E1-9A96-7C840BA301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FD193A93-6691-4757-81C6-18EA8D56B3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4B4E78EB-C948-403D-8682-838ABA12481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76E2283A-8720-4789-91BC-F7F0A1A1866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B8E9D248-7D1B-4F04-B72F-2167020891E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C4E0098D-A096-43FD-8519-48B7B939BA6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995B1F0B-FAD0-438F-80F5-F37591EF151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E7DA7885-0CC1-44FB-9C14-16713D5BA20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7D1DCD8C-D0D9-4B20-8012-188D72F9E6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7C2AC1D3-D140-4621-8E1C-2BD6950CF0B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C357C46D-2016-4DE8-A734-10BE02C65D7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EFFE81A-31B8-4487-8189-E23EA0E114A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6FA8E855-7A9D-4590-AB81-704AB9DC454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69C8FE71-790D-41E3-B8DF-A4EB6EE4588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2893CD19-85C0-45E1-8310-E80DF84747F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422CEEAC-80CD-4204-AA0F-AA8C604440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9" name="テキスト ボックス 818">
          <a:extLst>
            <a:ext uri="{FF2B5EF4-FFF2-40B4-BE49-F238E27FC236}">
              <a16:creationId xmlns:a16="http://schemas.microsoft.com/office/drawing/2014/main" id="{D5D54ED9-2ECC-4224-B9B2-CAC5D071174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624D13C2-FBBB-43DA-A9D5-83D94F4BAD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821" name="直線コネクタ 820">
          <a:extLst>
            <a:ext uri="{FF2B5EF4-FFF2-40B4-BE49-F238E27FC236}">
              <a16:creationId xmlns:a16="http://schemas.microsoft.com/office/drawing/2014/main" id="{A6B88DA8-CA58-457C-859D-AD6DC6DD0DB5}"/>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822" name="【公民館】&#10;一人当たり面積最小値テキスト">
          <a:extLst>
            <a:ext uri="{FF2B5EF4-FFF2-40B4-BE49-F238E27FC236}">
              <a16:creationId xmlns:a16="http://schemas.microsoft.com/office/drawing/2014/main" id="{EFD1DE1D-D82E-468E-B90B-0F800A9FDB9C}"/>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823" name="直線コネクタ 822">
          <a:extLst>
            <a:ext uri="{FF2B5EF4-FFF2-40B4-BE49-F238E27FC236}">
              <a16:creationId xmlns:a16="http://schemas.microsoft.com/office/drawing/2014/main" id="{F7ACCDBA-2E68-4E5B-8F8B-DC31285DB864}"/>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824" name="【公民館】&#10;一人当たり面積最大値テキスト">
          <a:extLst>
            <a:ext uri="{FF2B5EF4-FFF2-40B4-BE49-F238E27FC236}">
              <a16:creationId xmlns:a16="http://schemas.microsoft.com/office/drawing/2014/main" id="{72BCEA94-3200-4324-AB62-97E6E8CBADC2}"/>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825" name="直線コネクタ 824">
          <a:extLst>
            <a:ext uri="{FF2B5EF4-FFF2-40B4-BE49-F238E27FC236}">
              <a16:creationId xmlns:a16="http://schemas.microsoft.com/office/drawing/2014/main" id="{602E8B02-DDB7-4190-800F-66E714A7DA96}"/>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826" name="【公民館】&#10;一人当たり面積平均値テキスト">
          <a:extLst>
            <a:ext uri="{FF2B5EF4-FFF2-40B4-BE49-F238E27FC236}">
              <a16:creationId xmlns:a16="http://schemas.microsoft.com/office/drawing/2014/main" id="{036AE1DE-3434-435E-A461-F641C22C46A2}"/>
            </a:ext>
          </a:extLst>
        </xdr:cNvPr>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827" name="フローチャート: 判断 826">
          <a:extLst>
            <a:ext uri="{FF2B5EF4-FFF2-40B4-BE49-F238E27FC236}">
              <a16:creationId xmlns:a16="http://schemas.microsoft.com/office/drawing/2014/main" id="{1C888CE5-7DE0-4717-95E9-BF382EDC5B06}"/>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828" name="フローチャート: 判断 827">
          <a:extLst>
            <a:ext uri="{FF2B5EF4-FFF2-40B4-BE49-F238E27FC236}">
              <a16:creationId xmlns:a16="http://schemas.microsoft.com/office/drawing/2014/main" id="{2B405BAC-4CAD-4E71-8062-5C8C810F5891}"/>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829" name="フローチャート: 判断 828">
          <a:extLst>
            <a:ext uri="{FF2B5EF4-FFF2-40B4-BE49-F238E27FC236}">
              <a16:creationId xmlns:a16="http://schemas.microsoft.com/office/drawing/2014/main" id="{63F4894F-1D66-4F2F-B990-2017007D23DE}"/>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830" name="フローチャート: 判断 829">
          <a:extLst>
            <a:ext uri="{FF2B5EF4-FFF2-40B4-BE49-F238E27FC236}">
              <a16:creationId xmlns:a16="http://schemas.microsoft.com/office/drawing/2014/main" id="{407E91E0-CE0C-48C1-96E0-D914F886418A}"/>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831" name="フローチャート: 判断 830">
          <a:extLst>
            <a:ext uri="{FF2B5EF4-FFF2-40B4-BE49-F238E27FC236}">
              <a16:creationId xmlns:a16="http://schemas.microsoft.com/office/drawing/2014/main" id="{29BDD3A4-0532-4F54-8EF6-0E6A4040997B}"/>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0AE7535-B239-4E08-A2AA-CCDA0B3853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D2EDF40-B760-4D34-A328-0F6FE15C5DA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815DE01-4963-44E1-A140-369D501CC1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5164D47-F06C-4F9A-A196-69B57A2F66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17F3533-D4A8-4927-9181-D13219B29A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51308</xdr:rowOff>
    </xdr:from>
    <xdr:to>
      <xdr:col>116</xdr:col>
      <xdr:colOff>114300</xdr:colOff>
      <xdr:row>108</xdr:row>
      <xdr:rowOff>152908</xdr:rowOff>
    </xdr:to>
    <xdr:sp macro="" textlink="">
      <xdr:nvSpPr>
        <xdr:cNvPr id="837" name="楕円 836">
          <a:extLst>
            <a:ext uri="{FF2B5EF4-FFF2-40B4-BE49-F238E27FC236}">
              <a16:creationId xmlns:a16="http://schemas.microsoft.com/office/drawing/2014/main" id="{33817A96-58DE-4CF5-81C9-350CE64F6A0A}"/>
            </a:ext>
          </a:extLst>
        </xdr:cNvPr>
        <xdr:cNvSpPr/>
      </xdr:nvSpPr>
      <xdr:spPr>
        <a:xfrm>
          <a:off x="22110700" y="185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137685</xdr:rowOff>
    </xdr:from>
    <xdr:ext cx="469744" cy="259045"/>
    <xdr:sp macro="" textlink="">
      <xdr:nvSpPr>
        <xdr:cNvPr id="838" name="【公民館】&#10;一人当たり面積該当値テキスト">
          <a:extLst>
            <a:ext uri="{FF2B5EF4-FFF2-40B4-BE49-F238E27FC236}">
              <a16:creationId xmlns:a16="http://schemas.microsoft.com/office/drawing/2014/main" id="{FF1B4209-0B0D-40CE-8893-53AA8B6340A7}"/>
            </a:ext>
          </a:extLst>
        </xdr:cNvPr>
        <xdr:cNvSpPr txBox="1"/>
      </xdr:nvSpPr>
      <xdr:spPr>
        <a:xfrm>
          <a:off x="22199600" y="1848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52832</xdr:rowOff>
    </xdr:from>
    <xdr:to>
      <xdr:col>112</xdr:col>
      <xdr:colOff>38100</xdr:colOff>
      <xdr:row>108</xdr:row>
      <xdr:rowOff>154432</xdr:rowOff>
    </xdr:to>
    <xdr:sp macro="" textlink="">
      <xdr:nvSpPr>
        <xdr:cNvPr id="839" name="楕円 838">
          <a:extLst>
            <a:ext uri="{FF2B5EF4-FFF2-40B4-BE49-F238E27FC236}">
              <a16:creationId xmlns:a16="http://schemas.microsoft.com/office/drawing/2014/main" id="{449A383C-CD99-427E-A001-88A2E9863C41}"/>
            </a:ext>
          </a:extLst>
        </xdr:cNvPr>
        <xdr:cNvSpPr/>
      </xdr:nvSpPr>
      <xdr:spPr>
        <a:xfrm>
          <a:off x="21272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102108</xdr:rowOff>
    </xdr:from>
    <xdr:to>
      <xdr:col>116</xdr:col>
      <xdr:colOff>63500</xdr:colOff>
      <xdr:row>108</xdr:row>
      <xdr:rowOff>103632</xdr:rowOff>
    </xdr:to>
    <xdr:cxnSp macro="">
      <xdr:nvCxnSpPr>
        <xdr:cNvPr id="840" name="直線コネクタ 839">
          <a:extLst>
            <a:ext uri="{FF2B5EF4-FFF2-40B4-BE49-F238E27FC236}">
              <a16:creationId xmlns:a16="http://schemas.microsoft.com/office/drawing/2014/main" id="{BDF40EF9-B966-4CDB-A309-94FE26F04E52}"/>
            </a:ext>
          </a:extLst>
        </xdr:cNvPr>
        <xdr:cNvCxnSpPr/>
      </xdr:nvCxnSpPr>
      <xdr:spPr>
        <a:xfrm flipV="1">
          <a:off x="21323300" y="1861870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53594</xdr:rowOff>
    </xdr:from>
    <xdr:to>
      <xdr:col>107</xdr:col>
      <xdr:colOff>101600</xdr:colOff>
      <xdr:row>108</xdr:row>
      <xdr:rowOff>155194</xdr:rowOff>
    </xdr:to>
    <xdr:sp macro="" textlink="">
      <xdr:nvSpPr>
        <xdr:cNvPr id="841" name="楕円 840">
          <a:extLst>
            <a:ext uri="{FF2B5EF4-FFF2-40B4-BE49-F238E27FC236}">
              <a16:creationId xmlns:a16="http://schemas.microsoft.com/office/drawing/2014/main" id="{A8CE3CA4-2DC9-434F-9651-880405CFF3CE}"/>
            </a:ext>
          </a:extLst>
        </xdr:cNvPr>
        <xdr:cNvSpPr/>
      </xdr:nvSpPr>
      <xdr:spPr>
        <a:xfrm>
          <a:off x="20383500" y="185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103632</xdr:rowOff>
    </xdr:from>
    <xdr:to>
      <xdr:col>111</xdr:col>
      <xdr:colOff>177800</xdr:colOff>
      <xdr:row>108</xdr:row>
      <xdr:rowOff>104394</xdr:rowOff>
    </xdr:to>
    <xdr:cxnSp macro="">
      <xdr:nvCxnSpPr>
        <xdr:cNvPr id="842" name="直線コネクタ 841">
          <a:extLst>
            <a:ext uri="{FF2B5EF4-FFF2-40B4-BE49-F238E27FC236}">
              <a16:creationId xmlns:a16="http://schemas.microsoft.com/office/drawing/2014/main" id="{BF4E971D-8C1B-4E44-B684-6A01D0F85366}"/>
            </a:ext>
          </a:extLst>
        </xdr:cNvPr>
        <xdr:cNvCxnSpPr/>
      </xdr:nvCxnSpPr>
      <xdr:spPr>
        <a:xfrm flipV="1">
          <a:off x="20434300" y="186202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55308</xdr:rowOff>
    </xdr:from>
    <xdr:to>
      <xdr:col>102</xdr:col>
      <xdr:colOff>165100</xdr:colOff>
      <xdr:row>108</xdr:row>
      <xdr:rowOff>156908</xdr:rowOff>
    </xdr:to>
    <xdr:sp macro="" textlink="">
      <xdr:nvSpPr>
        <xdr:cNvPr id="843" name="楕円 842">
          <a:extLst>
            <a:ext uri="{FF2B5EF4-FFF2-40B4-BE49-F238E27FC236}">
              <a16:creationId xmlns:a16="http://schemas.microsoft.com/office/drawing/2014/main" id="{94300C83-4BD7-4B6E-AEA1-D127F2824920}"/>
            </a:ext>
          </a:extLst>
        </xdr:cNvPr>
        <xdr:cNvSpPr/>
      </xdr:nvSpPr>
      <xdr:spPr>
        <a:xfrm>
          <a:off x="19494500" y="185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104394</xdr:rowOff>
    </xdr:from>
    <xdr:to>
      <xdr:col>107</xdr:col>
      <xdr:colOff>50800</xdr:colOff>
      <xdr:row>108</xdr:row>
      <xdr:rowOff>106108</xdr:rowOff>
    </xdr:to>
    <xdr:cxnSp macro="">
      <xdr:nvCxnSpPr>
        <xdr:cNvPr id="844" name="直線コネクタ 843">
          <a:extLst>
            <a:ext uri="{FF2B5EF4-FFF2-40B4-BE49-F238E27FC236}">
              <a16:creationId xmlns:a16="http://schemas.microsoft.com/office/drawing/2014/main" id="{FDC02B29-48E9-451A-A9CC-3DED2FCB3302}"/>
            </a:ext>
          </a:extLst>
        </xdr:cNvPr>
        <xdr:cNvCxnSpPr/>
      </xdr:nvCxnSpPr>
      <xdr:spPr>
        <a:xfrm flipV="1">
          <a:off x="19545300" y="1862099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56071</xdr:rowOff>
    </xdr:from>
    <xdr:to>
      <xdr:col>98</xdr:col>
      <xdr:colOff>38100</xdr:colOff>
      <xdr:row>108</xdr:row>
      <xdr:rowOff>157671</xdr:rowOff>
    </xdr:to>
    <xdr:sp macro="" textlink="">
      <xdr:nvSpPr>
        <xdr:cNvPr id="845" name="楕円 844">
          <a:extLst>
            <a:ext uri="{FF2B5EF4-FFF2-40B4-BE49-F238E27FC236}">
              <a16:creationId xmlns:a16="http://schemas.microsoft.com/office/drawing/2014/main" id="{369195BA-52A4-46E4-8D8D-923DA667D96A}"/>
            </a:ext>
          </a:extLst>
        </xdr:cNvPr>
        <xdr:cNvSpPr/>
      </xdr:nvSpPr>
      <xdr:spPr>
        <a:xfrm>
          <a:off x="18605500" y="18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106108</xdr:rowOff>
    </xdr:from>
    <xdr:to>
      <xdr:col>102</xdr:col>
      <xdr:colOff>114300</xdr:colOff>
      <xdr:row>108</xdr:row>
      <xdr:rowOff>106871</xdr:rowOff>
    </xdr:to>
    <xdr:cxnSp macro="">
      <xdr:nvCxnSpPr>
        <xdr:cNvPr id="846" name="直線コネクタ 845">
          <a:extLst>
            <a:ext uri="{FF2B5EF4-FFF2-40B4-BE49-F238E27FC236}">
              <a16:creationId xmlns:a16="http://schemas.microsoft.com/office/drawing/2014/main" id="{BFC6993E-3812-4F61-90AC-300E449D8E05}"/>
            </a:ext>
          </a:extLst>
        </xdr:cNvPr>
        <xdr:cNvCxnSpPr/>
      </xdr:nvCxnSpPr>
      <xdr:spPr>
        <a:xfrm flipV="1">
          <a:off x="18656300" y="1862270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847" name="n_1aveValue【公民館】&#10;一人当たり面積">
          <a:extLst>
            <a:ext uri="{FF2B5EF4-FFF2-40B4-BE49-F238E27FC236}">
              <a16:creationId xmlns:a16="http://schemas.microsoft.com/office/drawing/2014/main" id="{2728A378-B24A-4BAF-AF90-E916F606BF94}"/>
            </a:ext>
          </a:extLst>
        </xdr:cNvPr>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848" name="n_2aveValue【公民館】&#10;一人当たり面積">
          <a:extLst>
            <a:ext uri="{FF2B5EF4-FFF2-40B4-BE49-F238E27FC236}">
              <a16:creationId xmlns:a16="http://schemas.microsoft.com/office/drawing/2014/main" id="{B1976787-E03F-42ED-B8DF-2F12DC594E24}"/>
            </a:ext>
          </a:extLst>
        </xdr:cNvPr>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849" name="n_3aveValue【公民館】&#10;一人当たり面積">
          <a:extLst>
            <a:ext uri="{FF2B5EF4-FFF2-40B4-BE49-F238E27FC236}">
              <a16:creationId xmlns:a16="http://schemas.microsoft.com/office/drawing/2014/main" id="{3286D8F8-CCB9-4482-9F12-F8FFC38214E9}"/>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850" name="n_4aveValue【公民館】&#10;一人当たり面積">
          <a:extLst>
            <a:ext uri="{FF2B5EF4-FFF2-40B4-BE49-F238E27FC236}">
              <a16:creationId xmlns:a16="http://schemas.microsoft.com/office/drawing/2014/main" id="{A6B7A0C6-EA14-414E-A0CA-E1A963BBA21F}"/>
            </a:ext>
          </a:extLst>
        </xdr:cNvPr>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145559</xdr:rowOff>
    </xdr:from>
    <xdr:ext cx="469744" cy="259045"/>
    <xdr:sp macro="" textlink="">
      <xdr:nvSpPr>
        <xdr:cNvPr id="851" name="n_1mainValue【公民館】&#10;一人当たり面積">
          <a:extLst>
            <a:ext uri="{FF2B5EF4-FFF2-40B4-BE49-F238E27FC236}">
              <a16:creationId xmlns:a16="http://schemas.microsoft.com/office/drawing/2014/main" id="{5EC1A53B-EA75-4EB3-A080-272198F251DE}"/>
            </a:ext>
          </a:extLst>
        </xdr:cNvPr>
        <xdr:cNvSpPr txBox="1"/>
      </xdr:nvSpPr>
      <xdr:spPr>
        <a:xfrm>
          <a:off x="210757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146321</xdr:rowOff>
    </xdr:from>
    <xdr:ext cx="469744" cy="259045"/>
    <xdr:sp macro="" textlink="">
      <xdr:nvSpPr>
        <xdr:cNvPr id="852" name="n_2mainValue【公民館】&#10;一人当たり面積">
          <a:extLst>
            <a:ext uri="{FF2B5EF4-FFF2-40B4-BE49-F238E27FC236}">
              <a16:creationId xmlns:a16="http://schemas.microsoft.com/office/drawing/2014/main" id="{B37BBDE1-2AA7-4587-AF6E-EFC3FC227B90}"/>
            </a:ext>
          </a:extLst>
        </xdr:cNvPr>
        <xdr:cNvSpPr txBox="1"/>
      </xdr:nvSpPr>
      <xdr:spPr>
        <a:xfrm>
          <a:off x="20199427" y="186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148035</xdr:rowOff>
    </xdr:from>
    <xdr:ext cx="469744" cy="259045"/>
    <xdr:sp macro="" textlink="">
      <xdr:nvSpPr>
        <xdr:cNvPr id="853" name="n_3mainValue【公民館】&#10;一人当たり面積">
          <a:extLst>
            <a:ext uri="{FF2B5EF4-FFF2-40B4-BE49-F238E27FC236}">
              <a16:creationId xmlns:a16="http://schemas.microsoft.com/office/drawing/2014/main" id="{0BCD5BCB-D691-4883-8D7A-D9C7E0E770FE}"/>
            </a:ext>
          </a:extLst>
        </xdr:cNvPr>
        <xdr:cNvSpPr txBox="1"/>
      </xdr:nvSpPr>
      <xdr:spPr>
        <a:xfrm>
          <a:off x="19310427" y="1866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148798</xdr:rowOff>
    </xdr:from>
    <xdr:ext cx="469744" cy="259045"/>
    <xdr:sp macro="" textlink="">
      <xdr:nvSpPr>
        <xdr:cNvPr id="854" name="n_4mainValue【公民館】&#10;一人当たり面積">
          <a:extLst>
            <a:ext uri="{FF2B5EF4-FFF2-40B4-BE49-F238E27FC236}">
              <a16:creationId xmlns:a16="http://schemas.microsoft.com/office/drawing/2014/main" id="{C298E75D-59A4-42E4-BB66-AB07C938D817}"/>
            </a:ext>
          </a:extLst>
        </xdr:cNvPr>
        <xdr:cNvSpPr txBox="1"/>
      </xdr:nvSpPr>
      <xdr:spPr>
        <a:xfrm>
          <a:off x="18421427" y="186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C8C6F6F0-283A-4547-8648-050A862565C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EF92E01C-057A-42E7-B3A9-5B9FFF85E5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58F54A45-3A76-495E-9CC2-8759E54077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これらの施設については、公共施設個別施設計画にもとづき、それぞれ以下の方針で更新・除却の検討を進めている。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については、予防保全的な修繕を周期的に行い長寿命化を図る。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については、用途廃止も念頭に入れながら予防保全的な修繕を周期的に行い長寿命化を図る。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については、高野町学びの交流拠点として複合施設化を行うため令和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年度から債務負担行為を設定し事業を進めている。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については、更新を予定しているが、他の公共施設の検討結果次第では統廃合も考えられている。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BFC217-F011-43CC-A140-1B6E12CA5A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9B9849-BFE3-40A3-B563-0E157D9137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F8814D-1577-4B7F-BA13-D6B3CDB662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5DDE6B-135B-4343-8BE3-79F7FD1EE7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B24E7A-5D12-4368-AA19-1DFE03B971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6BEE46-2FF3-4109-9AFF-2971B85B29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40CA36-57BB-4C57-85C0-26D74E5920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BEA0D0-1744-4559-8B1A-7230DD3914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4F25E5-E0F7-4F9C-BC09-B426FBC4E5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EE58D9-348B-4C95-852A-7A58116D4A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2,983
2,944
137.03
3,713,915
3,578,927
95,391
1,998,707
3,398,093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EEC10F-9E00-484A-8732-9F2CA98755A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053E14-BF55-4730-AA7C-CD1A8D4E2A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4DD073-47DB-4168-893F-35502073BA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85AFF3-60DB-4F0E-9E4E-1B01831E6B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566745-A5DB-4F5B-A3BB-6CACA45C377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680CE19-E826-4394-9DF9-8EB3494CEB4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E9979D-353A-49C8-82B0-82D3FCA33A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FF3E07-F75D-4058-BD4E-1BD94332F6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F54B24-58E5-4A0E-BBA1-64AB470F63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C6DC28-6754-42D1-B665-E396CB9291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34ADEB-69CD-42C3-8EBE-F4EFDEC598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FC1030-37C1-4248-B8E7-D4FDE1486E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521D40-B8D8-47BC-9090-1EAAA94044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F3981B-583D-4F40-B37E-691B8B2FB8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83CC14-77A4-4706-8020-3D96D1781C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FC0924-E185-4107-86C9-5D582D7BF9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0EB37A-BE37-4CDC-9C93-722EE2B7E9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F44B50-D0E1-40BE-B2AA-5FCC3C7EE6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C62C4C-23A5-40B7-8804-DA330DB49F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B6524E3-0AAC-418C-9A82-D047946F1AB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78237F-199A-4EF9-BD3D-A70F7BC377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F9AA8A-8642-4C90-8BA6-37A65B9CD6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E9EADF-E66B-4BAD-AA1C-E1991D700B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1E07A6-47C4-404A-804D-5E1B65186C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434DF7B-E831-4B12-97FF-DAC77E8C4F6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1977D5-BB9E-4631-905E-718E11F982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8ADEC7-8732-4598-9496-1DA44F899F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335DA0-ADF9-4449-ADF9-C8118C542E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199CC92-B836-479C-8F76-811AE0EB93A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999934C-5684-42B4-A45C-6DF1379EAD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4134F15-ABD6-456B-BC92-CE6ECC2BD6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D5E23B5-0B81-430A-9E92-9194786EDC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6F14964-FF79-4D01-A548-0E9FA5BAD1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1D59BC1-96D3-42CE-BB37-B5D5BA8A4A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77B17B5-4A70-4B88-89B5-888114B6A8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B47EA6E-64A1-436E-A747-06E7211D19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95F357D-8923-487D-A854-9B408F7290D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52AE9FF-39C2-45DD-9049-7AD122557A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6A8B8D4-3DAA-4128-A7A8-7E392B68F2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C3E5904-4432-46C8-8A41-40476F9329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CA9A55C-AD0E-4770-8CF6-99875FB86F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F8116A2-FBFE-46E0-B02F-226C067B8B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3DE3E59-3359-4F98-BC11-CFDC3979C4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3BD5362-EA3A-4405-983F-62DA70743F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D018D43-291D-40D6-BBEE-5C37B98DD5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34A646B-3D21-4F23-AA1F-8F0F0EA30B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A4C10C0-2334-419B-A406-E85BE38AB4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7115CE3-CCD7-4B82-AE1D-8A98E93B92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7AB4AF9-B8C5-4A8D-B021-C33D6AB020C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DBB4D7B-6B9E-4E81-8A65-BADD1247972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3D27770-021B-4469-B189-7DA2AC7DE2B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0335FA2-BEEC-489B-9208-6DC291C3118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84DD49A7-8789-40C6-B1B1-DF3472D6862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1173EAF0-28F4-417E-8F22-A0E22830835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D27AB9F-EE7E-4879-9AAC-914B2565606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8F3A588-5362-43D6-93A2-E5864B4851A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22DCA28-B771-45B3-B6B1-25CBC40EF26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8694B18-C39E-4F7D-A0C6-F5A7A81F4B5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AE4BCDF-51BF-4C87-855D-BBC4802CC2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2C89B4A6-9650-4978-966E-10E1BC12982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9B10A20-5228-4FC4-BAA6-6ED36D61AA0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F9B6A8B-2324-41FC-8002-354E56C4BF2F}"/>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EABE5636-A8D5-4105-AD1B-D46860E3F7F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7E4184A-F1F7-4B52-A28F-F208555D029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2F60FE7A-9C28-4C03-875C-215D1AE934A4}"/>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E402AAF4-816F-448E-80A0-607A3A82D642}"/>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1D05082-007B-473F-B2BE-0356F87E5467}"/>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F3655AE6-01B3-42BD-9790-44BDFE9B1004}"/>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9A188F40-AC89-4B57-81F7-2147F8DEC7F3}"/>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DED94D81-A574-4161-9177-3596BAC4E900}"/>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4325DB56-9F42-4841-9166-D0E66FBF8DDC}"/>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2C22D42D-6899-4D61-A57C-36EE02691862}"/>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1F4CE9-302B-432E-AAEC-F50E0F6D14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0767122-B83A-431A-BD36-1B8EA67291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0502402-C284-4BA7-A504-AE9A6F5A7F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22BF0FA-A12C-4C20-96B2-5B8DD753FC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E493788-B5FE-4AEF-842C-3F7C2924607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55880</xdr:rowOff>
    </xdr:from>
    <xdr:to>
      <xdr:col>24</xdr:col>
      <xdr:colOff>114300</xdr:colOff>
      <xdr:row>62</xdr:row>
      <xdr:rowOff>157480</xdr:rowOff>
    </xdr:to>
    <xdr:sp macro="" textlink="">
      <xdr:nvSpPr>
        <xdr:cNvPr id="89" name="楕円 88">
          <a:extLst>
            <a:ext uri="{FF2B5EF4-FFF2-40B4-BE49-F238E27FC236}">
              <a16:creationId xmlns:a16="http://schemas.microsoft.com/office/drawing/2014/main" id="{9DAE77D5-E8FD-4DA5-B97C-ABAB460D4011}"/>
            </a:ext>
          </a:extLst>
        </xdr:cNvPr>
        <xdr:cNvSpPr/>
      </xdr:nvSpPr>
      <xdr:spPr>
        <a:xfrm>
          <a:off x="4584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34307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4A46FE6-BC41-446A-B884-8987C1060F92}"/>
            </a:ext>
          </a:extLst>
        </xdr:cNvPr>
        <xdr:cNvSpPr txBox="1"/>
      </xdr:nvSpPr>
      <xdr:spPr>
        <a:xfrm>
          <a:off x="4673600"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91" name="楕円 90">
          <a:extLst>
            <a:ext uri="{FF2B5EF4-FFF2-40B4-BE49-F238E27FC236}">
              <a16:creationId xmlns:a16="http://schemas.microsoft.com/office/drawing/2014/main" id="{F159627A-C80D-4E45-A50F-5D57BD0DE844}"/>
            </a:ext>
          </a:extLst>
        </xdr:cNvPr>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64770</xdr:rowOff>
    </xdr:from>
    <xdr:to>
      <xdr:col>24</xdr:col>
      <xdr:colOff>63500</xdr:colOff>
      <xdr:row>62</xdr:row>
      <xdr:rowOff>106680</xdr:rowOff>
    </xdr:to>
    <xdr:cxnSp macro="">
      <xdr:nvCxnSpPr>
        <xdr:cNvPr id="92" name="直線コネクタ 91">
          <a:extLst>
            <a:ext uri="{FF2B5EF4-FFF2-40B4-BE49-F238E27FC236}">
              <a16:creationId xmlns:a16="http://schemas.microsoft.com/office/drawing/2014/main" id="{C832AA5A-8389-4E1A-B142-53C99F45B7D3}"/>
            </a:ext>
          </a:extLst>
        </xdr:cNvPr>
        <xdr:cNvCxnSpPr/>
      </xdr:nvCxnSpPr>
      <xdr:spPr>
        <a:xfrm>
          <a:off x="3797300" y="10694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93" name="楕円 92">
          <a:extLst>
            <a:ext uri="{FF2B5EF4-FFF2-40B4-BE49-F238E27FC236}">
              <a16:creationId xmlns:a16="http://schemas.microsoft.com/office/drawing/2014/main" id="{38286482-2ADB-46AE-A8CC-1BC035EBA29E}"/>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64770</xdr:rowOff>
    </xdr:to>
    <xdr:cxnSp macro="">
      <xdr:nvCxnSpPr>
        <xdr:cNvPr id="94" name="直線コネクタ 93">
          <a:extLst>
            <a:ext uri="{FF2B5EF4-FFF2-40B4-BE49-F238E27FC236}">
              <a16:creationId xmlns:a16="http://schemas.microsoft.com/office/drawing/2014/main" id="{D1B1583C-1BDF-4911-98E7-F6459861560A}"/>
            </a:ext>
          </a:extLst>
        </xdr:cNvPr>
        <xdr:cNvCxnSpPr/>
      </xdr:nvCxnSpPr>
      <xdr:spPr>
        <a:xfrm>
          <a:off x="2908300" y="10652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95" name="楕円 94">
          <a:extLst>
            <a:ext uri="{FF2B5EF4-FFF2-40B4-BE49-F238E27FC236}">
              <a16:creationId xmlns:a16="http://schemas.microsoft.com/office/drawing/2014/main" id="{4F675CC6-1D7E-4681-869C-E1378ED4A903}"/>
            </a:ext>
          </a:extLst>
        </xdr:cNvPr>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22860</xdr:rowOff>
    </xdr:to>
    <xdr:cxnSp macro="">
      <xdr:nvCxnSpPr>
        <xdr:cNvPr id="96" name="直線コネクタ 95">
          <a:extLst>
            <a:ext uri="{FF2B5EF4-FFF2-40B4-BE49-F238E27FC236}">
              <a16:creationId xmlns:a16="http://schemas.microsoft.com/office/drawing/2014/main" id="{BF3B6D32-B1D8-4D1F-89D2-F7F705ED1FBC}"/>
            </a:ext>
          </a:extLst>
        </xdr:cNvPr>
        <xdr:cNvCxnSpPr/>
      </xdr:nvCxnSpPr>
      <xdr:spPr>
        <a:xfrm>
          <a:off x="2019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97" name="楕円 96">
          <a:extLst>
            <a:ext uri="{FF2B5EF4-FFF2-40B4-BE49-F238E27FC236}">
              <a16:creationId xmlns:a16="http://schemas.microsoft.com/office/drawing/2014/main" id="{06E4FF1D-4F3D-4950-B9CD-97AF46C65B85}"/>
            </a:ext>
          </a:extLst>
        </xdr:cNvPr>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152400</xdr:rowOff>
    </xdr:to>
    <xdr:cxnSp macro="">
      <xdr:nvCxnSpPr>
        <xdr:cNvPr id="98" name="直線コネクタ 97">
          <a:extLst>
            <a:ext uri="{FF2B5EF4-FFF2-40B4-BE49-F238E27FC236}">
              <a16:creationId xmlns:a16="http://schemas.microsoft.com/office/drawing/2014/main" id="{3BF9CE47-5018-423F-B777-B6AFEFCFE493}"/>
            </a:ext>
          </a:extLst>
        </xdr:cNvPr>
        <xdr:cNvCxnSpPr/>
      </xdr:nvCxnSpPr>
      <xdr:spPr>
        <a:xfrm>
          <a:off x="1130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a:extLst>
            <a:ext uri="{FF2B5EF4-FFF2-40B4-BE49-F238E27FC236}">
              <a16:creationId xmlns:a16="http://schemas.microsoft.com/office/drawing/2014/main" id="{A60567B9-DDE5-4737-96DF-E6E8E344E55A}"/>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100" name="n_2aveValue【体育館・プール】&#10;有形固定資産減価償却率">
          <a:extLst>
            <a:ext uri="{FF2B5EF4-FFF2-40B4-BE49-F238E27FC236}">
              <a16:creationId xmlns:a16="http://schemas.microsoft.com/office/drawing/2014/main" id="{63D12AA3-D97F-4458-8AFB-DCD6DB3C1477}"/>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01" name="n_3aveValue【体育館・プール】&#10;有形固定資産減価償却率">
          <a:extLst>
            <a:ext uri="{FF2B5EF4-FFF2-40B4-BE49-F238E27FC236}">
              <a16:creationId xmlns:a16="http://schemas.microsoft.com/office/drawing/2014/main" id="{625A01A9-503A-4850-98C6-CD1347778E96}"/>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2" name="n_4aveValue【体育館・プール】&#10;有形固定資産減価償却率">
          <a:extLst>
            <a:ext uri="{FF2B5EF4-FFF2-40B4-BE49-F238E27FC236}">
              <a16:creationId xmlns:a16="http://schemas.microsoft.com/office/drawing/2014/main" id="{9784D163-AE93-4AB7-9DFA-4209ADF66CD6}"/>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106697</xdr:rowOff>
    </xdr:from>
    <xdr:ext cx="405111" cy="259045"/>
    <xdr:sp macro="" textlink="">
      <xdr:nvSpPr>
        <xdr:cNvPr id="103" name="n_1mainValue【体育館・プール】&#10;有形固定資産減価償却率">
          <a:extLst>
            <a:ext uri="{FF2B5EF4-FFF2-40B4-BE49-F238E27FC236}">
              <a16:creationId xmlns:a16="http://schemas.microsoft.com/office/drawing/2014/main" id="{F5B9905D-66BB-498A-9468-BABAF860CBCB}"/>
            </a:ext>
          </a:extLst>
        </xdr:cNvPr>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04" name="n_2mainValue【体育館・プール】&#10;有形固定資産減価償却率">
          <a:extLst>
            <a:ext uri="{FF2B5EF4-FFF2-40B4-BE49-F238E27FC236}">
              <a16:creationId xmlns:a16="http://schemas.microsoft.com/office/drawing/2014/main" id="{F139DEB4-6AD7-4643-9C4A-BAC1A9C2FF4D}"/>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105" name="n_3mainValue【体育館・プール】&#10;有形固定資産減価償却率">
          <a:extLst>
            <a:ext uri="{FF2B5EF4-FFF2-40B4-BE49-F238E27FC236}">
              <a16:creationId xmlns:a16="http://schemas.microsoft.com/office/drawing/2014/main" id="{20DF8EE1-A699-4053-BDBC-A8D32FF8E91E}"/>
            </a:ext>
          </a:extLst>
        </xdr:cNvPr>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106" name="n_4mainValue【体育館・プール】&#10;有形固定資産減価償却率">
          <a:extLst>
            <a:ext uri="{FF2B5EF4-FFF2-40B4-BE49-F238E27FC236}">
              <a16:creationId xmlns:a16="http://schemas.microsoft.com/office/drawing/2014/main" id="{36512EE9-D6D1-4443-9DE7-F6C08014A506}"/>
            </a:ext>
          </a:extLst>
        </xdr:cNvPr>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157D4CF-1C6F-4355-B8E1-8E72A3D3E7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70FC9166-6E5C-42FA-B14C-B89801A5A2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23F69B0-A277-43A5-AF26-5831F26DC3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D9D71B51-D349-43AD-944D-085192AAFD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C84AAC17-7773-42C5-8903-028D0B5690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D013374-EC7F-4434-B4C1-73472088D9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DA0B2DE4-2022-4F2E-BB5A-16CB8B943C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88C0B475-FB35-4D9F-9850-84890F0627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FD0760E3-CCF6-46A9-94D0-13A00DD11CE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50DB3310-2AC4-4AB0-8689-C393B4CF71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5B017FDB-8707-4F43-8823-F40207B4D17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9F22DD5A-8048-48EB-B56E-104A3BC56AF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D7DE3864-557D-4869-A994-7EA6DC6E06D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A89060F2-AF78-47C3-B332-11E234D7939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AF6FE9A-B479-4ABB-9D43-89DEE685F6B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42A16DB1-3B4B-47F0-9AC0-0F2E13E10EE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36E0605B-75F2-4DBF-B6B2-169BA1E0568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6A6D5F91-2C1E-4527-A722-8F0E3F3365F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8A2D0DEF-E5A4-47B4-9CBF-BEAB3A11AC9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87130572-B18A-4BDF-B774-7A1181AC072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4CE383D0-8933-4521-9DF9-52E7DD8F476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CB418FBB-2143-4A54-A6AA-34D08081379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9FEB2117-AE87-49A2-9A3B-C3ACF0356F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B9149E02-1EA8-47C3-A40A-93063309214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F8AFCB5D-9BB3-4917-94DC-1CD8874479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2" name="直線コネクタ 131">
          <a:extLst>
            <a:ext uri="{FF2B5EF4-FFF2-40B4-BE49-F238E27FC236}">
              <a16:creationId xmlns:a16="http://schemas.microsoft.com/office/drawing/2014/main" id="{E883F871-335F-44FA-BEC2-983B1D0E9816}"/>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3" name="【体育館・プール】&#10;一人当たり面積最小値テキスト">
          <a:extLst>
            <a:ext uri="{FF2B5EF4-FFF2-40B4-BE49-F238E27FC236}">
              <a16:creationId xmlns:a16="http://schemas.microsoft.com/office/drawing/2014/main" id="{419C2A55-B149-47FF-BBE5-AF94C022C8DE}"/>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4" name="直線コネクタ 133">
          <a:extLst>
            <a:ext uri="{FF2B5EF4-FFF2-40B4-BE49-F238E27FC236}">
              <a16:creationId xmlns:a16="http://schemas.microsoft.com/office/drawing/2014/main" id="{D25B6006-5A6D-4E7F-9381-981981A07B63}"/>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5" name="【体育館・プール】&#10;一人当たり面積最大値テキスト">
          <a:extLst>
            <a:ext uri="{FF2B5EF4-FFF2-40B4-BE49-F238E27FC236}">
              <a16:creationId xmlns:a16="http://schemas.microsoft.com/office/drawing/2014/main" id="{422134C2-3074-4A49-B975-2447F6148F4F}"/>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6" name="直線コネクタ 135">
          <a:extLst>
            <a:ext uri="{FF2B5EF4-FFF2-40B4-BE49-F238E27FC236}">
              <a16:creationId xmlns:a16="http://schemas.microsoft.com/office/drawing/2014/main" id="{C46B4572-5AC9-4858-B172-184E7D1B2971}"/>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7" name="【体育館・プール】&#10;一人当たり面積平均値テキスト">
          <a:extLst>
            <a:ext uri="{FF2B5EF4-FFF2-40B4-BE49-F238E27FC236}">
              <a16:creationId xmlns:a16="http://schemas.microsoft.com/office/drawing/2014/main" id="{A7A86F43-F47C-46D5-928A-F17BE8C604E4}"/>
            </a:ext>
          </a:extLst>
        </xdr:cNvPr>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8" name="フローチャート: 判断 137">
          <a:extLst>
            <a:ext uri="{FF2B5EF4-FFF2-40B4-BE49-F238E27FC236}">
              <a16:creationId xmlns:a16="http://schemas.microsoft.com/office/drawing/2014/main" id="{4E504806-B1C6-43D1-AC28-2AF72319707B}"/>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9" name="フローチャート: 判断 138">
          <a:extLst>
            <a:ext uri="{FF2B5EF4-FFF2-40B4-BE49-F238E27FC236}">
              <a16:creationId xmlns:a16="http://schemas.microsoft.com/office/drawing/2014/main" id="{8A589C59-2C5A-4D04-9426-F26F02001FB3}"/>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0" name="フローチャート: 判断 139">
          <a:extLst>
            <a:ext uri="{FF2B5EF4-FFF2-40B4-BE49-F238E27FC236}">
              <a16:creationId xmlns:a16="http://schemas.microsoft.com/office/drawing/2014/main" id="{66475D2B-6502-47D0-891C-FC95B12D057F}"/>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1" name="フローチャート: 判断 140">
          <a:extLst>
            <a:ext uri="{FF2B5EF4-FFF2-40B4-BE49-F238E27FC236}">
              <a16:creationId xmlns:a16="http://schemas.microsoft.com/office/drawing/2014/main" id="{8A93000A-EA0C-4FC4-8CA7-B21E143776B9}"/>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42" name="フローチャート: 判断 141">
          <a:extLst>
            <a:ext uri="{FF2B5EF4-FFF2-40B4-BE49-F238E27FC236}">
              <a16:creationId xmlns:a16="http://schemas.microsoft.com/office/drawing/2014/main" id="{90AABBFA-AB29-424B-96F7-BBBE63883E9E}"/>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CFA5454-2CCD-4BAF-A296-9DC47202C0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C415781-7CBE-4393-BDD4-AFC7AD8E39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EF41036-036A-43B1-889E-A5C70F5F28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B499CF6-8EB5-4567-A27D-D3B43CC03B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22CB3CE1-4E26-47FD-8518-16A6408EB6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161472</xdr:rowOff>
    </xdr:from>
    <xdr:to>
      <xdr:col>55</xdr:col>
      <xdr:colOff>50800</xdr:colOff>
      <xdr:row>64</xdr:row>
      <xdr:rowOff>91622</xdr:rowOff>
    </xdr:to>
    <xdr:sp macro="" textlink="">
      <xdr:nvSpPr>
        <xdr:cNvPr id="148" name="楕円 147">
          <a:extLst>
            <a:ext uri="{FF2B5EF4-FFF2-40B4-BE49-F238E27FC236}">
              <a16:creationId xmlns:a16="http://schemas.microsoft.com/office/drawing/2014/main" id="{81119DD4-DB63-4242-8A23-95786958407A}"/>
            </a:ext>
          </a:extLst>
        </xdr:cNvPr>
        <xdr:cNvSpPr/>
      </xdr:nvSpPr>
      <xdr:spPr>
        <a:xfrm>
          <a:off x="104267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76399</xdr:rowOff>
    </xdr:from>
    <xdr:ext cx="469744" cy="259045"/>
    <xdr:sp macro="" textlink="">
      <xdr:nvSpPr>
        <xdr:cNvPr id="149" name="【体育館・プール】&#10;一人当たり面積該当値テキスト">
          <a:extLst>
            <a:ext uri="{FF2B5EF4-FFF2-40B4-BE49-F238E27FC236}">
              <a16:creationId xmlns:a16="http://schemas.microsoft.com/office/drawing/2014/main" id="{F80D43CD-C4D2-497B-BAB3-709288392DA8}"/>
            </a:ext>
          </a:extLst>
        </xdr:cNvPr>
        <xdr:cNvSpPr txBox="1"/>
      </xdr:nvSpPr>
      <xdr:spPr>
        <a:xfrm>
          <a:off x="10515600" y="1087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164084</xdr:rowOff>
    </xdr:from>
    <xdr:to>
      <xdr:col>50</xdr:col>
      <xdr:colOff>165100</xdr:colOff>
      <xdr:row>64</xdr:row>
      <xdr:rowOff>94234</xdr:rowOff>
    </xdr:to>
    <xdr:sp macro="" textlink="">
      <xdr:nvSpPr>
        <xdr:cNvPr id="150" name="楕円 149">
          <a:extLst>
            <a:ext uri="{FF2B5EF4-FFF2-40B4-BE49-F238E27FC236}">
              <a16:creationId xmlns:a16="http://schemas.microsoft.com/office/drawing/2014/main" id="{BE38FC8C-F9A3-4BB9-977A-1420B6037CE9}"/>
            </a:ext>
          </a:extLst>
        </xdr:cNvPr>
        <xdr:cNvSpPr/>
      </xdr:nvSpPr>
      <xdr:spPr>
        <a:xfrm>
          <a:off x="9588500" y="10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40822</xdr:rowOff>
    </xdr:from>
    <xdr:to>
      <xdr:col>55</xdr:col>
      <xdr:colOff>0</xdr:colOff>
      <xdr:row>64</xdr:row>
      <xdr:rowOff>43434</xdr:rowOff>
    </xdr:to>
    <xdr:cxnSp macro="">
      <xdr:nvCxnSpPr>
        <xdr:cNvPr id="151" name="直線コネクタ 150">
          <a:extLst>
            <a:ext uri="{FF2B5EF4-FFF2-40B4-BE49-F238E27FC236}">
              <a16:creationId xmlns:a16="http://schemas.microsoft.com/office/drawing/2014/main" id="{CB3E7589-7EF6-4A1A-9BC2-FA32E6B646EE}"/>
            </a:ext>
          </a:extLst>
        </xdr:cNvPr>
        <xdr:cNvCxnSpPr/>
      </xdr:nvCxnSpPr>
      <xdr:spPr>
        <a:xfrm flipV="1">
          <a:off x="9639300" y="1101362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165717</xdr:rowOff>
    </xdr:from>
    <xdr:to>
      <xdr:col>46</xdr:col>
      <xdr:colOff>38100</xdr:colOff>
      <xdr:row>64</xdr:row>
      <xdr:rowOff>95867</xdr:rowOff>
    </xdr:to>
    <xdr:sp macro="" textlink="">
      <xdr:nvSpPr>
        <xdr:cNvPr id="152" name="楕円 151">
          <a:extLst>
            <a:ext uri="{FF2B5EF4-FFF2-40B4-BE49-F238E27FC236}">
              <a16:creationId xmlns:a16="http://schemas.microsoft.com/office/drawing/2014/main" id="{2290526E-BCAE-424D-92EC-5C6CE8636405}"/>
            </a:ext>
          </a:extLst>
        </xdr:cNvPr>
        <xdr:cNvSpPr/>
      </xdr:nvSpPr>
      <xdr:spPr>
        <a:xfrm>
          <a:off x="8699500" y="109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43434</xdr:rowOff>
    </xdr:from>
    <xdr:to>
      <xdr:col>50</xdr:col>
      <xdr:colOff>114300</xdr:colOff>
      <xdr:row>64</xdr:row>
      <xdr:rowOff>45067</xdr:rowOff>
    </xdr:to>
    <xdr:cxnSp macro="">
      <xdr:nvCxnSpPr>
        <xdr:cNvPr id="153" name="直線コネクタ 152">
          <a:extLst>
            <a:ext uri="{FF2B5EF4-FFF2-40B4-BE49-F238E27FC236}">
              <a16:creationId xmlns:a16="http://schemas.microsoft.com/office/drawing/2014/main" id="{67396BE9-5A4D-4579-B725-6071FCA729CF}"/>
            </a:ext>
          </a:extLst>
        </xdr:cNvPr>
        <xdr:cNvCxnSpPr/>
      </xdr:nvCxnSpPr>
      <xdr:spPr>
        <a:xfrm flipV="1">
          <a:off x="8750300" y="110162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168656</xdr:rowOff>
    </xdr:from>
    <xdr:to>
      <xdr:col>41</xdr:col>
      <xdr:colOff>101600</xdr:colOff>
      <xdr:row>64</xdr:row>
      <xdr:rowOff>98806</xdr:rowOff>
    </xdr:to>
    <xdr:sp macro="" textlink="">
      <xdr:nvSpPr>
        <xdr:cNvPr id="154" name="楕円 153">
          <a:extLst>
            <a:ext uri="{FF2B5EF4-FFF2-40B4-BE49-F238E27FC236}">
              <a16:creationId xmlns:a16="http://schemas.microsoft.com/office/drawing/2014/main" id="{E8157309-4340-4529-A093-EC210AED4A33}"/>
            </a:ext>
          </a:extLst>
        </xdr:cNvPr>
        <xdr:cNvSpPr/>
      </xdr:nvSpPr>
      <xdr:spPr>
        <a:xfrm>
          <a:off x="7810500" y="109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45067</xdr:rowOff>
    </xdr:from>
    <xdr:to>
      <xdr:col>45</xdr:col>
      <xdr:colOff>177800</xdr:colOff>
      <xdr:row>64</xdr:row>
      <xdr:rowOff>48006</xdr:rowOff>
    </xdr:to>
    <xdr:cxnSp macro="">
      <xdr:nvCxnSpPr>
        <xdr:cNvPr id="155" name="直線コネクタ 154">
          <a:extLst>
            <a:ext uri="{FF2B5EF4-FFF2-40B4-BE49-F238E27FC236}">
              <a16:creationId xmlns:a16="http://schemas.microsoft.com/office/drawing/2014/main" id="{DD3771AC-E08E-45BB-9758-EB7F3A1087CD}"/>
            </a:ext>
          </a:extLst>
        </xdr:cNvPr>
        <xdr:cNvCxnSpPr/>
      </xdr:nvCxnSpPr>
      <xdr:spPr>
        <a:xfrm flipV="1">
          <a:off x="7861300" y="1101786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169962</xdr:rowOff>
    </xdr:from>
    <xdr:to>
      <xdr:col>36</xdr:col>
      <xdr:colOff>165100</xdr:colOff>
      <xdr:row>64</xdr:row>
      <xdr:rowOff>100112</xdr:rowOff>
    </xdr:to>
    <xdr:sp macro="" textlink="">
      <xdr:nvSpPr>
        <xdr:cNvPr id="156" name="楕円 155">
          <a:extLst>
            <a:ext uri="{FF2B5EF4-FFF2-40B4-BE49-F238E27FC236}">
              <a16:creationId xmlns:a16="http://schemas.microsoft.com/office/drawing/2014/main" id="{71401EA9-3EC0-4468-9636-3C1152ACDA8E}"/>
            </a:ext>
          </a:extLst>
        </xdr:cNvPr>
        <xdr:cNvSpPr/>
      </xdr:nvSpPr>
      <xdr:spPr>
        <a:xfrm>
          <a:off x="6921500" y="109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48006</xdr:rowOff>
    </xdr:from>
    <xdr:to>
      <xdr:col>41</xdr:col>
      <xdr:colOff>50800</xdr:colOff>
      <xdr:row>64</xdr:row>
      <xdr:rowOff>49312</xdr:rowOff>
    </xdr:to>
    <xdr:cxnSp macro="">
      <xdr:nvCxnSpPr>
        <xdr:cNvPr id="157" name="直線コネクタ 156">
          <a:extLst>
            <a:ext uri="{FF2B5EF4-FFF2-40B4-BE49-F238E27FC236}">
              <a16:creationId xmlns:a16="http://schemas.microsoft.com/office/drawing/2014/main" id="{73B9F223-29FB-431A-A21B-C44989727F81}"/>
            </a:ext>
          </a:extLst>
        </xdr:cNvPr>
        <xdr:cNvCxnSpPr/>
      </xdr:nvCxnSpPr>
      <xdr:spPr>
        <a:xfrm flipV="1">
          <a:off x="6972300" y="1102080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8" name="n_1aveValue【体育館・プール】&#10;一人当たり面積">
          <a:extLst>
            <a:ext uri="{FF2B5EF4-FFF2-40B4-BE49-F238E27FC236}">
              <a16:creationId xmlns:a16="http://schemas.microsoft.com/office/drawing/2014/main" id="{B012B2AA-6DF1-487C-8F09-49C4C936411E}"/>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9" name="n_2aveValue【体育館・プール】&#10;一人当たり面積">
          <a:extLst>
            <a:ext uri="{FF2B5EF4-FFF2-40B4-BE49-F238E27FC236}">
              <a16:creationId xmlns:a16="http://schemas.microsoft.com/office/drawing/2014/main" id="{1F7E475B-7B47-4F40-8943-584A4D5634D9}"/>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60" name="n_3aveValue【体育館・プール】&#10;一人当たり面積">
          <a:extLst>
            <a:ext uri="{FF2B5EF4-FFF2-40B4-BE49-F238E27FC236}">
              <a16:creationId xmlns:a16="http://schemas.microsoft.com/office/drawing/2014/main" id="{814B7DC4-C580-4ABE-B141-DC1BC4F13594}"/>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61" name="n_4aveValue【体育館・プール】&#10;一人当たり面積">
          <a:extLst>
            <a:ext uri="{FF2B5EF4-FFF2-40B4-BE49-F238E27FC236}">
              <a16:creationId xmlns:a16="http://schemas.microsoft.com/office/drawing/2014/main" id="{0DE2A279-0060-4D8A-8A9A-6EA19CC8590A}"/>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85361</xdr:rowOff>
    </xdr:from>
    <xdr:ext cx="469744" cy="259045"/>
    <xdr:sp macro="" textlink="">
      <xdr:nvSpPr>
        <xdr:cNvPr id="162" name="n_1mainValue【体育館・プール】&#10;一人当たり面積">
          <a:extLst>
            <a:ext uri="{FF2B5EF4-FFF2-40B4-BE49-F238E27FC236}">
              <a16:creationId xmlns:a16="http://schemas.microsoft.com/office/drawing/2014/main" id="{FA5AA564-4CC4-4D97-B038-FF191A247ED7}"/>
            </a:ext>
          </a:extLst>
        </xdr:cNvPr>
        <xdr:cNvSpPr txBox="1"/>
      </xdr:nvSpPr>
      <xdr:spPr>
        <a:xfrm>
          <a:off x="9391727" y="110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86994</xdr:rowOff>
    </xdr:from>
    <xdr:ext cx="469744" cy="259045"/>
    <xdr:sp macro="" textlink="">
      <xdr:nvSpPr>
        <xdr:cNvPr id="163" name="n_2mainValue【体育館・プール】&#10;一人当たり面積">
          <a:extLst>
            <a:ext uri="{FF2B5EF4-FFF2-40B4-BE49-F238E27FC236}">
              <a16:creationId xmlns:a16="http://schemas.microsoft.com/office/drawing/2014/main" id="{CDAABC2D-0231-4FF1-A323-33EEDFB331FB}"/>
            </a:ext>
          </a:extLst>
        </xdr:cNvPr>
        <xdr:cNvSpPr txBox="1"/>
      </xdr:nvSpPr>
      <xdr:spPr>
        <a:xfrm>
          <a:off x="8515427" y="1105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89933</xdr:rowOff>
    </xdr:from>
    <xdr:ext cx="469744" cy="259045"/>
    <xdr:sp macro="" textlink="">
      <xdr:nvSpPr>
        <xdr:cNvPr id="164" name="n_3mainValue【体育館・プール】&#10;一人当たり面積">
          <a:extLst>
            <a:ext uri="{FF2B5EF4-FFF2-40B4-BE49-F238E27FC236}">
              <a16:creationId xmlns:a16="http://schemas.microsoft.com/office/drawing/2014/main" id="{B8C3A0FD-83CB-46EC-9E48-E5D9CF0AC691}"/>
            </a:ext>
          </a:extLst>
        </xdr:cNvPr>
        <xdr:cNvSpPr txBox="1"/>
      </xdr:nvSpPr>
      <xdr:spPr>
        <a:xfrm>
          <a:off x="7626427" y="110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91239</xdr:rowOff>
    </xdr:from>
    <xdr:ext cx="469744" cy="259045"/>
    <xdr:sp macro="" textlink="">
      <xdr:nvSpPr>
        <xdr:cNvPr id="165" name="n_4mainValue【体育館・プール】&#10;一人当たり面積">
          <a:extLst>
            <a:ext uri="{FF2B5EF4-FFF2-40B4-BE49-F238E27FC236}">
              <a16:creationId xmlns:a16="http://schemas.microsoft.com/office/drawing/2014/main" id="{66CD1A40-97B5-4C97-B8EE-5BEFA06B141E}"/>
            </a:ext>
          </a:extLst>
        </xdr:cNvPr>
        <xdr:cNvSpPr txBox="1"/>
      </xdr:nvSpPr>
      <xdr:spPr>
        <a:xfrm>
          <a:off x="6737427" y="110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27E5EBBD-F02D-4D00-9F37-01E3853235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A6704DA6-A554-424A-AD5A-8385FC7FB9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A4DCB4C3-9462-4ED8-A30E-5F061DFC22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7B68F446-2218-4634-AF8E-532088221E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E8DF4A34-DA36-4007-BE66-34D790EEC9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276A14EE-3413-4B4E-8FA9-A0F383B1AF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BD8E4104-906F-4130-A749-C14544111E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4C941C9C-D126-4DA6-B8C3-E93CB2C6FE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E3DA23C5-7398-43EA-95EC-EF68FA31A7B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34044D5A-72A8-4086-8975-D3FB18F37D8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D8D5667B-C877-487C-A03F-9A16158503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4B2BD1B3-5088-4446-A891-6495C308F27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5EDCD833-6183-4A52-A410-6F04E7E9698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AE066695-D1F1-4391-A4DE-D5F25EF03E8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5453C999-60D7-45E7-BE9F-D19E979A4B9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1EB11A48-7F41-45D8-927E-6999B610365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0BAC23A3-09FB-411F-8302-6C8119D5EC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4B956396-0317-40E4-A304-E0FE43EBA78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60D0D162-DE2B-4BCB-8D88-57AA96BEC12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07843BD4-BFA9-4A76-AF73-D3908BE08F2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6" name="テキスト ボックス 185">
          <a:extLst>
            <a:ext uri="{FF2B5EF4-FFF2-40B4-BE49-F238E27FC236}">
              <a16:creationId xmlns:a16="http://schemas.microsoft.com/office/drawing/2014/main" id="{C4537646-D0AF-4256-9A98-446C164CCB89}"/>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66E75372-E249-4FA8-B1A3-5667C95433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6712931F-6EE1-44DC-867C-8E50AFD92B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9" name="直線コネクタ 188">
          <a:extLst>
            <a:ext uri="{FF2B5EF4-FFF2-40B4-BE49-F238E27FC236}">
              <a16:creationId xmlns:a16="http://schemas.microsoft.com/office/drawing/2014/main" id="{C47DCEBB-2A86-47CA-8239-6AF44010A35A}"/>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2A3B08D2-0473-40DA-B3B3-CDB9D276C73B}"/>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91" name="直線コネクタ 190">
          <a:extLst>
            <a:ext uri="{FF2B5EF4-FFF2-40B4-BE49-F238E27FC236}">
              <a16:creationId xmlns:a16="http://schemas.microsoft.com/office/drawing/2014/main" id="{B4FA104C-D37D-4B31-BB73-963469288642}"/>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C75C8632-1294-45B1-B352-852B31D056D4}"/>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3" name="直線コネクタ 192">
          <a:extLst>
            <a:ext uri="{FF2B5EF4-FFF2-40B4-BE49-F238E27FC236}">
              <a16:creationId xmlns:a16="http://schemas.microsoft.com/office/drawing/2014/main" id="{4F6A3CEA-BD88-4494-AE10-AD01BC9EBC5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201C06C2-D928-4903-8BCB-6667AB663394}"/>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5" name="フローチャート: 判断 194">
          <a:extLst>
            <a:ext uri="{FF2B5EF4-FFF2-40B4-BE49-F238E27FC236}">
              <a16:creationId xmlns:a16="http://schemas.microsoft.com/office/drawing/2014/main" id="{90469467-DEBA-45B0-B437-FA3FA7FFC133}"/>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6" name="フローチャート: 判断 195">
          <a:extLst>
            <a:ext uri="{FF2B5EF4-FFF2-40B4-BE49-F238E27FC236}">
              <a16:creationId xmlns:a16="http://schemas.microsoft.com/office/drawing/2014/main" id="{7C048BC8-5ACA-4BA0-AE86-4ED0E7677764}"/>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7" name="フローチャート: 判断 196">
          <a:extLst>
            <a:ext uri="{FF2B5EF4-FFF2-40B4-BE49-F238E27FC236}">
              <a16:creationId xmlns:a16="http://schemas.microsoft.com/office/drawing/2014/main" id="{ACBA9DA8-101B-4434-9095-02B9ECA46417}"/>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8" name="フローチャート: 判断 197">
          <a:extLst>
            <a:ext uri="{FF2B5EF4-FFF2-40B4-BE49-F238E27FC236}">
              <a16:creationId xmlns:a16="http://schemas.microsoft.com/office/drawing/2014/main" id="{CBE8764A-1AE1-4C7D-88EF-84385DCB28F9}"/>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9" name="フローチャート: 判断 198">
          <a:extLst>
            <a:ext uri="{FF2B5EF4-FFF2-40B4-BE49-F238E27FC236}">
              <a16:creationId xmlns:a16="http://schemas.microsoft.com/office/drawing/2014/main" id="{EC5480A8-00D0-4093-8991-F6A894773EB3}"/>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5A2EC86-7F33-44E2-B3AD-283D452C56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DE26C49-99C6-483C-9316-3B6D4B2F3B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03DC5CC-13D0-497E-9C31-33DCAD250A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8938DFFF-65E8-4D55-94E4-6021097A681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2E1DA4B-CEEB-4F55-A8FD-EFD526F0CC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05" name="楕円 204">
          <a:extLst>
            <a:ext uri="{FF2B5EF4-FFF2-40B4-BE49-F238E27FC236}">
              <a16:creationId xmlns:a16="http://schemas.microsoft.com/office/drawing/2014/main" id="{FA1AEA42-E331-469E-9F48-8B1F329C7456}"/>
            </a:ext>
          </a:extLst>
        </xdr:cNvPr>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06C4CCCF-451E-461A-AEAD-BBF835FA70D1}"/>
            </a:ext>
          </a:extLst>
        </xdr:cNvPr>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07" name="楕円 206">
          <a:extLst>
            <a:ext uri="{FF2B5EF4-FFF2-40B4-BE49-F238E27FC236}">
              <a16:creationId xmlns:a16="http://schemas.microsoft.com/office/drawing/2014/main" id="{F5DD4E8E-BC3D-4A7C-871D-1C41D9734CB3}"/>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95250</xdr:rowOff>
    </xdr:to>
    <xdr:cxnSp macro="">
      <xdr:nvCxnSpPr>
        <xdr:cNvPr id="208" name="直線コネクタ 207">
          <a:extLst>
            <a:ext uri="{FF2B5EF4-FFF2-40B4-BE49-F238E27FC236}">
              <a16:creationId xmlns:a16="http://schemas.microsoft.com/office/drawing/2014/main" id="{8FE43A9C-66D5-4EDC-A0B9-E26315D75E16}"/>
            </a:ext>
          </a:extLst>
        </xdr:cNvPr>
        <xdr:cNvCxnSpPr/>
      </xdr:nvCxnSpPr>
      <xdr:spPr>
        <a:xfrm>
          <a:off x="3797300" y="1428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138430</xdr:rowOff>
    </xdr:from>
    <xdr:to>
      <xdr:col>15</xdr:col>
      <xdr:colOff>101600</xdr:colOff>
      <xdr:row>83</xdr:row>
      <xdr:rowOff>68580</xdr:rowOff>
    </xdr:to>
    <xdr:sp macro="" textlink="">
      <xdr:nvSpPr>
        <xdr:cNvPr id="209" name="楕円 208">
          <a:extLst>
            <a:ext uri="{FF2B5EF4-FFF2-40B4-BE49-F238E27FC236}">
              <a16:creationId xmlns:a16="http://schemas.microsoft.com/office/drawing/2014/main" id="{5C43966C-AA87-4B4C-B21A-E8E4085CFE47}"/>
            </a:ext>
          </a:extLst>
        </xdr:cNvPr>
        <xdr:cNvSpPr/>
      </xdr:nvSpPr>
      <xdr:spPr>
        <a:xfrm>
          <a:off x="2857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17780</xdr:rowOff>
    </xdr:from>
    <xdr:to>
      <xdr:col>19</xdr:col>
      <xdr:colOff>177800</xdr:colOff>
      <xdr:row>83</xdr:row>
      <xdr:rowOff>57150</xdr:rowOff>
    </xdr:to>
    <xdr:cxnSp macro="">
      <xdr:nvCxnSpPr>
        <xdr:cNvPr id="210" name="直線コネクタ 209">
          <a:extLst>
            <a:ext uri="{FF2B5EF4-FFF2-40B4-BE49-F238E27FC236}">
              <a16:creationId xmlns:a16="http://schemas.microsoft.com/office/drawing/2014/main" id="{E7A10EEA-D608-4B80-9592-46EC963C9FE2}"/>
            </a:ext>
          </a:extLst>
        </xdr:cNvPr>
        <xdr:cNvCxnSpPr/>
      </xdr:nvCxnSpPr>
      <xdr:spPr>
        <a:xfrm>
          <a:off x="2908300" y="1424813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64770</xdr:rowOff>
    </xdr:from>
    <xdr:to>
      <xdr:col>10</xdr:col>
      <xdr:colOff>165100</xdr:colOff>
      <xdr:row>82</xdr:row>
      <xdr:rowOff>166370</xdr:rowOff>
    </xdr:to>
    <xdr:sp macro="" textlink="">
      <xdr:nvSpPr>
        <xdr:cNvPr id="211" name="楕円 210">
          <a:extLst>
            <a:ext uri="{FF2B5EF4-FFF2-40B4-BE49-F238E27FC236}">
              <a16:creationId xmlns:a16="http://schemas.microsoft.com/office/drawing/2014/main" id="{7B25641E-F6FD-422A-8B4A-4555640713A6}"/>
            </a:ext>
          </a:extLst>
        </xdr:cNvPr>
        <xdr:cNvSpPr/>
      </xdr:nvSpPr>
      <xdr:spPr>
        <a:xfrm>
          <a:off x="1968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115570</xdr:rowOff>
    </xdr:from>
    <xdr:to>
      <xdr:col>15</xdr:col>
      <xdr:colOff>50800</xdr:colOff>
      <xdr:row>83</xdr:row>
      <xdr:rowOff>17780</xdr:rowOff>
    </xdr:to>
    <xdr:cxnSp macro="">
      <xdr:nvCxnSpPr>
        <xdr:cNvPr id="212" name="直線コネクタ 211">
          <a:extLst>
            <a:ext uri="{FF2B5EF4-FFF2-40B4-BE49-F238E27FC236}">
              <a16:creationId xmlns:a16="http://schemas.microsoft.com/office/drawing/2014/main" id="{C070040A-7705-48E0-AAE0-29CBFAD8CE44}"/>
            </a:ext>
          </a:extLst>
        </xdr:cNvPr>
        <xdr:cNvCxnSpPr/>
      </xdr:nvCxnSpPr>
      <xdr:spPr>
        <a:xfrm>
          <a:off x="2019300" y="1417447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64770</xdr:rowOff>
    </xdr:from>
    <xdr:to>
      <xdr:col>6</xdr:col>
      <xdr:colOff>38100</xdr:colOff>
      <xdr:row>82</xdr:row>
      <xdr:rowOff>166370</xdr:rowOff>
    </xdr:to>
    <xdr:sp macro="" textlink="">
      <xdr:nvSpPr>
        <xdr:cNvPr id="213" name="楕円 212">
          <a:extLst>
            <a:ext uri="{FF2B5EF4-FFF2-40B4-BE49-F238E27FC236}">
              <a16:creationId xmlns:a16="http://schemas.microsoft.com/office/drawing/2014/main" id="{0B7E9088-29BF-4EB0-9B35-73C843B0FA7A}"/>
            </a:ext>
          </a:extLst>
        </xdr:cNvPr>
        <xdr:cNvSpPr/>
      </xdr:nvSpPr>
      <xdr:spPr>
        <a:xfrm>
          <a:off x="1079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115570</xdr:rowOff>
    </xdr:from>
    <xdr:to>
      <xdr:col>10</xdr:col>
      <xdr:colOff>114300</xdr:colOff>
      <xdr:row>82</xdr:row>
      <xdr:rowOff>115570</xdr:rowOff>
    </xdr:to>
    <xdr:cxnSp macro="">
      <xdr:nvCxnSpPr>
        <xdr:cNvPr id="214" name="直線コネクタ 213">
          <a:extLst>
            <a:ext uri="{FF2B5EF4-FFF2-40B4-BE49-F238E27FC236}">
              <a16:creationId xmlns:a16="http://schemas.microsoft.com/office/drawing/2014/main" id="{BFC3F2ED-8BE3-4969-9510-27F48E43FF88}"/>
            </a:ext>
          </a:extLst>
        </xdr:cNvPr>
        <xdr:cNvCxnSpPr/>
      </xdr:nvCxnSpPr>
      <xdr:spPr>
        <a:xfrm>
          <a:off x="1130300" y="14174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15" name="n_1aveValue【福祉施設】&#10;有形固定資産減価償却率">
          <a:extLst>
            <a:ext uri="{FF2B5EF4-FFF2-40B4-BE49-F238E27FC236}">
              <a16:creationId xmlns:a16="http://schemas.microsoft.com/office/drawing/2014/main" id="{1EFA1B12-E394-4CF5-8E41-C82DF3702DF9}"/>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16" name="n_2aveValue【福祉施設】&#10;有形固定資産減価償却率">
          <a:extLst>
            <a:ext uri="{FF2B5EF4-FFF2-40B4-BE49-F238E27FC236}">
              <a16:creationId xmlns:a16="http://schemas.microsoft.com/office/drawing/2014/main" id="{6F929D52-13A2-4963-A5DA-E379B2DAD9C8}"/>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17" name="n_3aveValue【福祉施設】&#10;有形固定資産減価償却率">
          <a:extLst>
            <a:ext uri="{FF2B5EF4-FFF2-40B4-BE49-F238E27FC236}">
              <a16:creationId xmlns:a16="http://schemas.microsoft.com/office/drawing/2014/main" id="{18B781F8-41F1-44BB-B093-0103634E1E0E}"/>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8" name="n_4aveValue【福祉施設】&#10;有形固定資産減価償却率">
          <a:extLst>
            <a:ext uri="{FF2B5EF4-FFF2-40B4-BE49-F238E27FC236}">
              <a16:creationId xmlns:a16="http://schemas.microsoft.com/office/drawing/2014/main" id="{58A0192C-2564-4596-82D2-E904268FED38}"/>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219" name="n_1mainValue【福祉施設】&#10;有形固定資産減価償却率">
          <a:extLst>
            <a:ext uri="{FF2B5EF4-FFF2-40B4-BE49-F238E27FC236}">
              <a16:creationId xmlns:a16="http://schemas.microsoft.com/office/drawing/2014/main" id="{0B399BDC-FB98-4702-B60B-97DEF5A7E2D6}"/>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59707</xdr:rowOff>
    </xdr:from>
    <xdr:ext cx="405111" cy="259045"/>
    <xdr:sp macro="" textlink="">
      <xdr:nvSpPr>
        <xdr:cNvPr id="220" name="n_2mainValue【福祉施設】&#10;有形固定資産減価償却率">
          <a:extLst>
            <a:ext uri="{FF2B5EF4-FFF2-40B4-BE49-F238E27FC236}">
              <a16:creationId xmlns:a16="http://schemas.microsoft.com/office/drawing/2014/main" id="{B66C23CE-EB20-435C-8706-BC1D833FFDA2}"/>
            </a:ext>
          </a:extLst>
        </xdr:cNvPr>
        <xdr:cNvSpPr txBox="1"/>
      </xdr:nvSpPr>
      <xdr:spPr>
        <a:xfrm>
          <a:off x="2705744" y="1429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157497</xdr:rowOff>
    </xdr:from>
    <xdr:ext cx="405111" cy="259045"/>
    <xdr:sp macro="" textlink="">
      <xdr:nvSpPr>
        <xdr:cNvPr id="221" name="n_3mainValue【福祉施設】&#10;有形固定資産減価償却率">
          <a:extLst>
            <a:ext uri="{FF2B5EF4-FFF2-40B4-BE49-F238E27FC236}">
              <a16:creationId xmlns:a16="http://schemas.microsoft.com/office/drawing/2014/main" id="{8CA7D11F-5583-4458-AD32-30A7E53F5F28}"/>
            </a:ext>
          </a:extLst>
        </xdr:cNvPr>
        <xdr:cNvSpPr txBox="1"/>
      </xdr:nvSpPr>
      <xdr:spPr>
        <a:xfrm>
          <a:off x="1816744"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157497</xdr:rowOff>
    </xdr:from>
    <xdr:ext cx="405111" cy="259045"/>
    <xdr:sp macro="" textlink="">
      <xdr:nvSpPr>
        <xdr:cNvPr id="222" name="n_4mainValue【福祉施設】&#10;有形固定資産減価償却率">
          <a:extLst>
            <a:ext uri="{FF2B5EF4-FFF2-40B4-BE49-F238E27FC236}">
              <a16:creationId xmlns:a16="http://schemas.microsoft.com/office/drawing/2014/main" id="{66FB1295-B61B-4DC8-B0A3-DDA183800B63}"/>
            </a:ext>
          </a:extLst>
        </xdr:cNvPr>
        <xdr:cNvSpPr txBox="1"/>
      </xdr:nvSpPr>
      <xdr:spPr>
        <a:xfrm>
          <a:off x="927744"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F9FDC149-EB4B-4CC9-972D-A14815E243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A7491174-6BF5-4A21-9477-B35D0D5C70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53847E1B-FDBC-4153-9F18-70E2CA0C04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4412905E-F072-4788-AE7E-33899B350D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49C58ED1-6A4E-426F-A127-A513A8BE64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108F78A5-A255-4C71-BCEB-65B468E7EC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ACF72CFE-E840-4003-9F48-66156F0900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6950EE47-42DC-46F8-B441-F8FCA836C5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50D94DD5-39AE-4CC1-A279-9DCBF4CACB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6912A5C1-BA07-4E07-823E-5D30FE785C5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a:extLst>
            <a:ext uri="{FF2B5EF4-FFF2-40B4-BE49-F238E27FC236}">
              <a16:creationId xmlns:a16="http://schemas.microsoft.com/office/drawing/2014/main" id="{BA8953D1-7C5D-4AAA-9D62-8D318B0DFBB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a:extLst>
            <a:ext uri="{FF2B5EF4-FFF2-40B4-BE49-F238E27FC236}">
              <a16:creationId xmlns:a16="http://schemas.microsoft.com/office/drawing/2014/main" id="{F1E81628-F76D-4D5C-94F1-258CBDB95A5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a:extLst>
            <a:ext uri="{FF2B5EF4-FFF2-40B4-BE49-F238E27FC236}">
              <a16:creationId xmlns:a16="http://schemas.microsoft.com/office/drawing/2014/main" id="{6E908682-4263-4888-9F98-DA6AE7245D5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a:extLst>
            <a:ext uri="{FF2B5EF4-FFF2-40B4-BE49-F238E27FC236}">
              <a16:creationId xmlns:a16="http://schemas.microsoft.com/office/drawing/2014/main" id="{E90E734D-43FD-4E52-8733-AF9F1BE15A0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a:extLst>
            <a:ext uri="{FF2B5EF4-FFF2-40B4-BE49-F238E27FC236}">
              <a16:creationId xmlns:a16="http://schemas.microsoft.com/office/drawing/2014/main" id="{E97E5DD1-2D05-4714-8E0F-E363AC9AC28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a:extLst>
            <a:ext uri="{FF2B5EF4-FFF2-40B4-BE49-F238E27FC236}">
              <a16:creationId xmlns:a16="http://schemas.microsoft.com/office/drawing/2014/main" id="{D4C75B18-3EA7-4E9C-ACDB-54D353F7594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a:extLst>
            <a:ext uri="{FF2B5EF4-FFF2-40B4-BE49-F238E27FC236}">
              <a16:creationId xmlns:a16="http://schemas.microsoft.com/office/drawing/2014/main" id="{EB48828C-2BB5-4D65-865E-7250DCF80A6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a:extLst>
            <a:ext uri="{FF2B5EF4-FFF2-40B4-BE49-F238E27FC236}">
              <a16:creationId xmlns:a16="http://schemas.microsoft.com/office/drawing/2014/main" id="{60C4C8BB-CD89-427F-AB0E-0669F22C1F3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a:extLst>
            <a:ext uri="{FF2B5EF4-FFF2-40B4-BE49-F238E27FC236}">
              <a16:creationId xmlns:a16="http://schemas.microsoft.com/office/drawing/2014/main" id="{6626E870-2E02-441B-A27E-CDE3E35DE8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2" name="テキスト ボックス 241">
          <a:extLst>
            <a:ext uri="{FF2B5EF4-FFF2-40B4-BE49-F238E27FC236}">
              <a16:creationId xmlns:a16="http://schemas.microsoft.com/office/drawing/2014/main" id="{BE5B1814-A7F1-450E-AFD0-A537D08AAAA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a:extLst>
            <a:ext uri="{FF2B5EF4-FFF2-40B4-BE49-F238E27FC236}">
              <a16:creationId xmlns:a16="http://schemas.microsoft.com/office/drawing/2014/main" id="{1392FDEB-12C1-4FA7-ACE9-0A9B595E17C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4" name="テキスト ボックス 243">
          <a:extLst>
            <a:ext uri="{FF2B5EF4-FFF2-40B4-BE49-F238E27FC236}">
              <a16:creationId xmlns:a16="http://schemas.microsoft.com/office/drawing/2014/main" id="{B36119F7-0740-43D2-844F-B6AF3432758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56FAEFCD-AEFA-42DD-8829-9C48F0A197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985A0852-02B2-45A2-9E42-5DE47A491A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87AFC71A-EFCB-443B-AABF-95FE6719E3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48" name="直線コネクタ 247">
          <a:extLst>
            <a:ext uri="{FF2B5EF4-FFF2-40B4-BE49-F238E27FC236}">
              <a16:creationId xmlns:a16="http://schemas.microsoft.com/office/drawing/2014/main" id="{D5177E54-5186-4608-BC0D-F5EEA7618FF4}"/>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9" name="【福祉施設】&#10;一人当たり面積最小値テキスト">
          <a:extLst>
            <a:ext uri="{FF2B5EF4-FFF2-40B4-BE49-F238E27FC236}">
              <a16:creationId xmlns:a16="http://schemas.microsoft.com/office/drawing/2014/main" id="{97EB7F72-ADFF-4B1A-85FB-8731AB426646}"/>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50" name="直線コネクタ 249">
          <a:extLst>
            <a:ext uri="{FF2B5EF4-FFF2-40B4-BE49-F238E27FC236}">
              <a16:creationId xmlns:a16="http://schemas.microsoft.com/office/drawing/2014/main" id="{D9BE3C3D-5364-4706-A923-25449BA67B6D}"/>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51" name="【福祉施設】&#10;一人当たり面積最大値テキスト">
          <a:extLst>
            <a:ext uri="{FF2B5EF4-FFF2-40B4-BE49-F238E27FC236}">
              <a16:creationId xmlns:a16="http://schemas.microsoft.com/office/drawing/2014/main" id="{6B11C3BC-2C0C-4C08-9B40-C25C5D7BB65D}"/>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52" name="直線コネクタ 251">
          <a:extLst>
            <a:ext uri="{FF2B5EF4-FFF2-40B4-BE49-F238E27FC236}">
              <a16:creationId xmlns:a16="http://schemas.microsoft.com/office/drawing/2014/main" id="{FD7E9935-E0EE-48FD-9B0F-40F61144E879}"/>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53" name="【福祉施設】&#10;一人当たり面積平均値テキスト">
          <a:extLst>
            <a:ext uri="{FF2B5EF4-FFF2-40B4-BE49-F238E27FC236}">
              <a16:creationId xmlns:a16="http://schemas.microsoft.com/office/drawing/2014/main" id="{4330636A-7EC8-4A7E-8049-0743913495DF}"/>
            </a:ext>
          </a:extLst>
        </xdr:cNvPr>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54" name="フローチャート: 判断 253">
          <a:extLst>
            <a:ext uri="{FF2B5EF4-FFF2-40B4-BE49-F238E27FC236}">
              <a16:creationId xmlns:a16="http://schemas.microsoft.com/office/drawing/2014/main" id="{6D3F6ECF-2B5F-4CD3-A230-DD3AF50E0FE9}"/>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55" name="フローチャート: 判断 254">
          <a:extLst>
            <a:ext uri="{FF2B5EF4-FFF2-40B4-BE49-F238E27FC236}">
              <a16:creationId xmlns:a16="http://schemas.microsoft.com/office/drawing/2014/main" id="{C66277EB-5699-4160-BF42-1720F165FE4D}"/>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56" name="フローチャート: 判断 255">
          <a:extLst>
            <a:ext uri="{FF2B5EF4-FFF2-40B4-BE49-F238E27FC236}">
              <a16:creationId xmlns:a16="http://schemas.microsoft.com/office/drawing/2014/main" id="{95C20653-B18A-4AE9-83D5-84F9D9DC378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57" name="フローチャート: 判断 256">
          <a:extLst>
            <a:ext uri="{FF2B5EF4-FFF2-40B4-BE49-F238E27FC236}">
              <a16:creationId xmlns:a16="http://schemas.microsoft.com/office/drawing/2014/main" id="{0B6330ED-F4D3-4F72-87CB-DB54C90C007D}"/>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58" name="フローチャート: 判断 257">
          <a:extLst>
            <a:ext uri="{FF2B5EF4-FFF2-40B4-BE49-F238E27FC236}">
              <a16:creationId xmlns:a16="http://schemas.microsoft.com/office/drawing/2014/main" id="{687AD74F-BCA9-4777-9F1C-851EF9F2AAA1}"/>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4ED9AC82-E8D6-432E-BC40-73F1B90B1B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4715730-3C36-4967-AD84-C80795369F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3235AD98-B27F-4503-A1D7-621BFD45ED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A1B1DE7-0923-477C-B742-B65CAE5DB5E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1BDD09B-58C7-42F7-A5B5-32AF2C55C1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116949</xdr:rowOff>
    </xdr:from>
    <xdr:to>
      <xdr:col>55</xdr:col>
      <xdr:colOff>50800</xdr:colOff>
      <xdr:row>86</xdr:row>
      <xdr:rowOff>47099</xdr:rowOff>
    </xdr:to>
    <xdr:sp macro="" textlink="">
      <xdr:nvSpPr>
        <xdr:cNvPr id="264" name="楕円 263">
          <a:extLst>
            <a:ext uri="{FF2B5EF4-FFF2-40B4-BE49-F238E27FC236}">
              <a16:creationId xmlns:a16="http://schemas.microsoft.com/office/drawing/2014/main" id="{9A604DFF-7A7A-4628-A146-A6FFCA48AA9F}"/>
            </a:ext>
          </a:extLst>
        </xdr:cNvPr>
        <xdr:cNvSpPr/>
      </xdr:nvSpPr>
      <xdr:spPr>
        <a:xfrm>
          <a:off x="10426700" y="146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95376</xdr:rowOff>
    </xdr:from>
    <xdr:ext cx="469744" cy="259045"/>
    <xdr:sp macro="" textlink="">
      <xdr:nvSpPr>
        <xdr:cNvPr id="265" name="【福祉施設】&#10;一人当たり面積該当値テキスト">
          <a:extLst>
            <a:ext uri="{FF2B5EF4-FFF2-40B4-BE49-F238E27FC236}">
              <a16:creationId xmlns:a16="http://schemas.microsoft.com/office/drawing/2014/main" id="{F71662B7-B121-4650-A23B-D545FC73D544}"/>
            </a:ext>
          </a:extLst>
        </xdr:cNvPr>
        <xdr:cNvSpPr txBox="1"/>
      </xdr:nvSpPr>
      <xdr:spPr>
        <a:xfrm>
          <a:off x="10515600" y="146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121847</xdr:rowOff>
    </xdr:from>
    <xdr:to>
      <xdr:col>50</xdr:col>
      <xdr:colOff>165100</xdr:colOff>
      <xdr:row>86</xdr:row>
      <xdr:rowOff>51997</xdr:rowOff>
    </xdr:to>
    <xdr:sp macro="" textlink="">
      <xdr:nvSpPr>
        <xdr:cNvPr id="266" name="楕円 265">
          <a:extLst>
            <a:ext uri="{FF2B5EF4-FFF2-40B4-BE49-F238E27FC236}">
              <a16:creationId xmlns:a16="http://schemas.microsoft.com/office/drawing/2014/main" id="{EA191224-568A-4A41-9209-B7B1758BAB63}"/>
            </a:ext>
          </a:extLst>
        </xdr:cNvPr>
        <xdr:cNvSpPr/>
      </xdr:nvSpPr>
      <xdr:spPr>
        <a:xfrm>
          <a:off x="9588500" y="146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167749</xdr:rowOff>
    </xdr:from>
    <xdr:to>
      <xdr:col>55</xdr:col>
      <xdr:colOff>0</xdr:colOff>
      <xdr:row>86</xdr:row>
      <xdr:rowOff>1197</xdr:rowOff>
    </xdr:to>
    <xdr:cxnSp macro="">
      <xdr:nvCxnSpPr>
        <xdr:cNvPr id="267" name="直線コネクタ 266">
          <a:extLst>
            <a:ext uri="{FF2B5EF4-FFF2-40B4-BE49-F238E27FC236}">
              <a16:creationId xmlns:a16="http://schemas.microsoft.com/office/drawing/2014/main" id="{50A01BF9-10F1-4219-BC41-9179E018874A}"/>
            </a:ext>
          </a:extLst>
        </xdr:cNvPr>
        <xdr:cNvCxnSpPr/>
      </xdr:nvCxnSpPr>
      <xdr:spPr>
        <a:xfrm flipV="1">
          <a:off x="9639300" y="1474099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124786</xdr:rowOff>
    </xdr:from>
    <xdr:to>
      <xdr:col>46</xdr:col>
      <xdr:colOff>38100</xdr:colOff>
      <xdr:row>86</xdr:row>
      <xdr:rowOff>54936</xdr:rowOff>
    </xdr:to>
    <xdr:sp macro="" textlink="">
      <xdr:nvSpPr>
        <xdr:cNvPr id="268" name="楕円 267">
          <a:extLst>
            <a:ext uri="{FF2B5EF4-FFF2-40B4-BE49-F238E27FC236}">
              <a16:creationId xmlns:a16="http://schemas.microsoft.com/office/drawing/2014/main" id="{72101C6D-87FC-4F84-9226-305718DE7B42}"/>
            </a:ext>
          </a:extLst>
        </xdr:cNvPr>
        <xdr:cNvSpPr/>
      </xdr:nvSpPr>
      <xdr:spPr>
        <a:xfrm>
          <a:off x="8699500" y="146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xdr:rowOff>
    </xdr:from>
    <xdr:to>
      <xdr:col>50</xdr:col>
      <xdr:colOff>114300</xdr:colOff>
      <xdr:row>86</xdr:row>
      <xdr:rowOff>4136</xdr:rowOff>
    </xdr:to>
    <xdr:cxnSp macro="">
      <xdr:nvCxnSpPr>
        <xdr:cNvPr id="269" name="直線コネクタ 268">
          <a:extLst>
            <a:ext uri="{FF2B5EF4-FFF2-40B4-BE49-F238E27FC236}">
              <a16:creationId xmlns:a16="http://schemas.microsoft.com/office/drawing/2014/main" id="{C14ABC71-DAA1-4355-9FA4-41275EDACF93}"/>
            </a:ext>
          </a:extLst>
        </xdr:cNvPr>
        <xdr:cNvCxnSpPr/>
      </xdr:nvCxnSpPr>
      <xdr:spPr>
        <a:xfrm flipV="1">
          <a:off x="8750300" y="1474589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130665</xdr:rowOff>
    </xdr:from>
    <xdr:to>
      <xdr:col>41</xdr:col>
      <xdr:colOff>101600</xdr:colOff>
      <xdr:row>86</xdr:row>
      <xdr:rowOff>60815</xdr:rowOff>
    </xdr:to>
    <xdr:sp macro="" textlink="">
      <xdr:nvSpPr>
        <xdr:cNvPr id="270" name="楕円 269">
          <a:extLst>
            <a:ext uri="{FF2B5EF4-FFF2-40B4-BE49-F238E27FC236}">
              <a16:creationId xmlns:a16="http://schemas.microsoft.com/office/drawing/2014/main" id="{E3CB8504-4696-4048-B0F1-8E1C3D38190D}"/>
            </a:ext>
          </a:extLst>
        </xdr:cNvPr>
        <xdr:cNvSpPr/>
      </xdr:nvSpPr>
      <xdr:spPr>
        <a:xfrm>
          <a:off x="7810500" y="147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4136</xdr:rowOff>
    </xdr:from>
    <xdr:to>
      <xdr:col>45</xdr:col>
      <xdr:colOff>177800</xdr:colOff>
      <xdr:row>86</xdr:row>
      <xdr:rowOff>10015</xdr:rowOff>
    </xdr:to>
    <xdr:cxnSp macro="">
      <xdr:nvCxnSpPr>
        <xdr:cNvPr id="271" name="直線コネクタ 270">
          <a:extLst>
            <a:ext uri="{FF2B5EF4-FFF2-40B4-BE49-F238E27FC236}">
              <a16:creationId xmlns:a16="http://schemas.microsoft.com/office/drawing/2014/main" id="{DB2BF380-D35F-41DE-99F7-4BB812BDA5C3}"/>
            </a:ext>
          </a:extLst>
        </xdr:cNvPr>
        <xdr:cNvCxnSpPr/>
      </xdr:nvCxnSpPr>
      <xdr:spPr>
        <a:xfrm flipV="1">
          <a:off x="7861300" y="14748836"/>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133277</xdr:rowOff>
    </xdr:from>
    <xdr:to>
      <xdr:col>36</xdr:col>
      <xdr:colOff>165100</xdr:colOff>
      <xdr:row>86</xdr:row>
      <xdr:rowOff>63427</xdr:rowOff>
    </xdr:to>
    <xdr:sp macro="" textlink="">
      <xdr:nvSpPr>
        <xdr:cNvPr id="272" name="楕円 271">
          <a:extLst>
            <a:ext uri="{FF2B5EF4-FFF2-40B4-BE49-F238E27FC236}">
              <a16:creationId xmlns:a16="http://schemas.microsoft.com/office/drawing/2014/main" id="{C54B6EC5-739B-41F1-ACF3-1E492DA038A7}"/>
            </a:ext>
          </a:extLst>
        </xdr:cNvPr>
        <xdr:cNvSpPr/>
      </xdr:nvSpPr>
      <xdr:spPr>
        <a:xfrm>
          <a:off x="6921500" y="14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10015</xdr:rowOff>
    </xdr:from>
    <xdr:to>
      <xdr:col>41</xdr:col>
      <xdr:colOff>50800</xdr:colOff>
      <xdr:row>86</xdr:row>
      <xdr:rowOff>12627</xdr:rowOff>
    </xdr:to>
    <xdr:cxnSp macro="">
      <xdr:nvCxnSpPr>
        <xdr:cNvPr id="273" name="直線コネクタ 272">
          <a:extLst>
            <a:ext uri="{FF2B5EF4-FFF2-40B4-BE49-F238E27FC236}">
              <a16:creationId xmlns:a16="http://schemas.microsoft.com/office/drawing/2014/main" id="{3046DB66-D185-4680-A9EA-C308DCB31203}"/>
            </a:ext>
          </a:extLst>
        </xdr:cNvPr>
        <xdr:cNvCxnSpPr/>
      </xdr:nvCxnSpPr>
      <xdr:spPr>
        <a:xfrm flipV="1">
          <a:off x="6972300" y="1475471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74" name="n_1aveValue【福祉施設】&#10;一人当たり面積">
          <a:extLst>
            <a:ext uri="{FF2B5EF4-FFF2-40B4-BE49-F238E27FC236}">
              <a16:creationId xmlns:a16="http://schemas.microsoft.com/office/drawing/2014/main" id="{6F0103B2-38D8-402D-A8FA-3D42DF87AF95}"/>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75" name="n_2aveValue【福祉施設】&#10;一人当たり面積">
          <a:extLst>
            <a:ext uri="{FF2B5EF4-FFF2-40B4-BE49-F238E27FC236}">
              <a16:creationId xmlns:a16="http://schemas.microsoft.com/office/drawing/2014/main" id="{978209D0-BB0D-4104-B039-E9D2ADFDE4BF}"/>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76" name="n_3aveValue【福祉施設】&#10;一人当たり面積">
          <a:extLst>
            <a:ext uri="{FF2B5EF4-FFF2-40B4-BE49-F238E27FC236}">
              <a16:creationId xmlns:a16="http://schemas.microsoft.com/office/drawing/2014/main" id="{616E1776-E9FD-4987-8216-259A6E3E56B9}"/>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77" name="n_4aveValue【福祉施設】&#10;一人当たり面積">
          <a:extLst>
            <a:ext uri="{FF2B5EF4-FFF2-40B4-BE49-F238E27FC236}">
              <a16:creationId xmlns:a16="http://schemas.microsoft.com/office/drawing/2014/main" id="{688447D0-1B12-4620-B23F-0B3617FB5863}"/>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43124</xdr:rowOff>
    </xdr:from>
    <xdr:ext cx="469744" cy="259045"/>
    <xdr:sp macro="" textlink="">
      <xdr:nvSpPr>
        <xdr:cNvPr id="278" name="n_1mainValue【福祉施設】&#10;一人当たり面積">
          <a:extLst>
            <a:ext uri="{FF2B5EF4-FFF2-40B4-BE49-F238E27FC236}">
              <a16:creationId xmlns:a16="http://schemas.microsoft.com/office/drawing/2014/main" id="{BD7E9EFF-7BC9-4B91-97FA-2F55FBA5381F}"/>
            </a:ext>
          </a:extLst>
        </xdr:cNvPr>
        <xdr:cNvSpPr txBox="1"/>
      </xdr:nvSpPr>
      <xdr:spPr>
        <a:xfrm>
          <a:off x="9391727" y="147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46063</xdr:rowOff>
    </xdr:from>
    <xdr:ext cx="469744" cy="259045"/>
    <xdr:sp macro="" textlink="">
      <xdr:nvSpPr>
        <xdr:cNvPr id="279" name="n_2mainValue【福祉施設】&#10;一人当たり面積">
          <a:extLst>
            <a:ext uri="{FF2B5EF4-FFF2-40B4-BE49-F238E27FC236}">
              <a16:creationId xmlns:a16="http://schemas.microsoft.com/office/drawing/2014/main" id="{0F3FA573-D9D6-47C3-BF14-1ADFEC7BB1C6}"/>
            </a:ext>
          </a:extLst>
        </xdr:cNvPr>
        <xdr:cNvSpPr txBox="1"/>
      </xdr:nvSpPr>
      <xdr:spPr>
        <a:xfrm>
          <a:off x="8515427" y="1479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51942</xdr:rowOff>
    </xdr:from>
    <xdr:ext cx="469744" cy="259045"/>
    <xdr:sp macro="" textlink="">
      <xdr:nvSpPr>
        <xdr:cNvPr id="280" name="n_3mainValue【福祉施設】&#10;一人当たり面積">
          <a:extLst>
            <a:ext uri="{FF2B5EF4-FFF2-40B4-BE49-F238E27FC236}">
              <a16:creationId xmlns:a16="http://schemas.microsoft.com/office/drawing/2014/main" id="{83BBCECE-33D0-4B38-B1F3-1A7444925CBE}"/>
            </a:ext>
          </a:extLst>
        </xdr:cNvPr>
        <xdr:cNvSpPr txBox="1"/>
      </xdr:nvSpPr>
      <xdr:spPr>
        <a:xfrm>
          <a:off x="7626427" y="147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54554</xdr:rowOff>
    </xdr:from>
    <xdr:ext cx="469744" cy="259045"/>
    <xdr:sp macro="" textlink="">
      <xdr:nvSpPr>
        <xdr:cNvPr id="281" name="n_4mainValue【福祉施設】&#10;一人当たり面積">
          <a:extLst>
            <a:ext uri="{FF2B5EF4-FFF2-40B4-BE49-F238E27FC236}">
              <a16:creationId xmlns:a16="http://schemas.microsoft.com/office/drawing/2014/main" id="{C08D9B80-3B1A-4F3B-8BDC-7ABD98BD7D42}"/>
            </a:ext>
          </a:extLst>
        </xdr:cNvPr>
        <xdr:cNvSpPr txBox="1"/>
      </xdr:nvSpPr>
      <xdr:spPr>
        <a:xfrm>
          <a:off x="6737427" y="1479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14DD523F-A273-4E9F-9594-73A86C62B9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5089359E-6DA7-425A-A630-297DDB7187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145D43A4-1FC3-4F34-A925-09BE47C80D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11864B8F-FA64-4CD5-93ED-63FAEF1243F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9B80C60D-68E3-413B-91D4-9D1DFFA3B1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DDD45EAD-0CD6-4220-8599-09EC306222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C283E053-859D-46C8-8BDC-9EC574AA1E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C56CFCF1-E72A-4B68-A317-C81ADDFCAF7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F1EB8ED6-BC82-40D2-9C7B-BD01A7C7B1E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C9C4509E-6E60-4522-A8EA-FBEA79F4CD3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18F66371-C82D-4ED9-830C-9ACF87A0B9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a:extLst>
            <a:ext uri="{FF2B5EF4-FFF2-40B4-BE49-F238E27FC236}">
              <a16:creationId xmlns:a16="http://schemas.microsoft.com/office/drawing/2014/main" id="{37AEBE09-7A09-4FDC-8989-1E1A5D7B188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96B20902-A12D-4161-BA6C-E7410EB0BED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a:extLst>
            <a:ext uri="{FF2B5EF4-FFF2-40B4-BE49-F238E27FC236}">
              <a16:creationId xmlns:a16="http://schemas.microsoft.com/office/drawing/2014/main" id="{17E19A76-4874-422D-9A41-13914F4562C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a:extLst>
            <a:ext uri="{FF2B5EF4-FFF2-40B4-BE49-F238E27FC236}">
              <a16:creationId xmlns:a16="http://schemas.microsoft.com/office/drawing/2014/main" id="{B7F09B02-7B56-4C21-B121-4FA5388AC66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a:extLst>
            <a:ext uri="{FF2B5EF4-FFF2-40B4-BE49-F238E27FC236}">
              <a16:creationId xmlns:a16="http://schemas.microsoft.com/office/drawing/2014/main" id="{C427A004-77C1-4917-8F85-5EB12237E37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a:extLst>
            <a:ext uri="{FF2B5EF4-FFF2-40B4-BE49-F238E27FC236}">
              <a16:creationId xmlns:a16="http://schemas.microsoft.com/office/drawing/2014/main" id="{818896CA-9975-464B-A59A-301EE02B25F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a:extLst>
            <a:ext uri="{FF2B5EF4-FFF2-40B4-BE49-F238E27FC236}">
              <a16:creationId xmlns:a16="http://schemas.microsoft.com/office/drawing/2014/main" id="{FD898964-7E22-446C-9E92-6ACA97B6188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a:extLst>
            <a:ext uri="{FF2B5EF4-FFF2-40B4-BE49-F238E27FC236}">
              <a16:creationId xmlns:a16="http://schemas.microsoft.com/office/drawing/2014/main" id="{5D696AD1-D918-4FDA-B323-53391B9D8C4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a:extLst>
            <a:ext uri="{FF2B5EF4-FFF2-40B4-BE49-F238E27FC236}">
              <a16:creationId xmlns:a16="http://schemas.microsoft.com/office/drawing/2014/main" id="{20355394-ACA9-477D-9908-C6CEAF77FF9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a:extLst>
            <a:ext uri="{FF2B5EF4-FFF2-40B4-BE49-F238E27FC236}">
              <a16:creationId xmlns:a16="http://schemas.microsoft.com/office/drawing/2014/main" id="{04684E26-759E-430C-B85E-CC966A2FFB9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a:extLst>
            <a:ext uri="{FF2B5EF4-FFF2-40B4-BE49-F238E27FC236}">
              <a16:creationId xmlns:a16="http://schemas.microsoft.com/office/drawing/2014/main" id="{A534169D-D178-477F-90A3-6D98B28F2EE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4" name="テキスト ボックス 303">
          <a:extLst>
            <a:ext uri="{FF2B5EF4-FFF2-40B4-BE49-F238E27FC236}">
              <a16:creationId xmlns:a16="http://schemas.microsoft.com/office/drawing/2014/main" id="{3FDC99E1-8BE7-4189-BC7B-E369E4288F3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B77D219F-402E-4EF1-BBDA-96592E18782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EA1CFEF4-D687-40C1-9AB0-DD5E9ABF740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07" name="直線コネクタ 306">
          <a:extLst>
            <a:ext uri="{FF2B5EF4-FFF2-40B4-BE49-F238E27FC236}">
              <a16:creationId xmlns:a16="http://schemas.microsoft.com/office/drawing/2014/main" id="{E2B2E617-6505-43B6-B4B2-12A4A81A3F8A}"/>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8" name="【市民会館】&#10;有形固定資産減価償却率最小値テキスト">
          <a:extLst>
            <a:ext uri="{FF2B5EF4-FFF2-40B4-BE49-F238E27FC236}">
              <a16:creationId xmlns:a16="http://schemas.microsoft.com/office/drawing/2014/main" id="{15404106-7E99-46EB-9DAA-33FAD563388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9" name="直線コネクタ 308">
          <a:extLst>
            <a:ext uri="{FF2B5EF4-FFF2-40B4-BE49-F238E27FC236}">
              <a16:creationId xmlns:a16="http://schemas.microsoft.com/office/drawing/2014/main" id="{FD176E97-697A-449F-8CEA-97E9562E1DB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10" name="【市民会館】&#10;有形固定資産減価償却率最大値テキスト">
          <a:extLst>
            <a:ext uri="{FF2B5EF4-FFF2-40B4-BE49-F238E27FC236}">
              <a16:creationId xmlns:a16="http://schemas.microsoft.com/office/drawing/2014/main" id="{D85D94D6-D581-4CCC-AFAE-277201FBF68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11" name="直線コネクタ 310">
          <a:extLst>
            <a:ext uri="{FF2B5EF4-FFF2-40B4-BE49-F238E27FC236}">
              <a16:creationId xmlns:a16="http://schemas.microsoft.com/office/drawing/2014/main" id="{1B0483A1-4371-4ADF-85D6-37077FEBB803}"/>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1AD464EE-289F-4E2A-8D1D-12563EA4D074}"/>
            </a:ext>
          </a:extLst>
        </xdr:cNvPr>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13" name="フローチャート: 判断 312">
          <a:extLst>
            <a:ext uri="{FF2B5EF4-FFF2-40B4-BE49-F238E27FC236}">
              <a16:creationId xmlns:a16="http://schemas.microsoft.com/office/drawing/2014/main" id="{D5FDEB18-8EA3-481F-8C0C-C630F2935D39}"/>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14" name="フローチャート: 判断 313">
          <a:extLst>
            <a:ext uri="{FF2B5EF4-FFF2-40B4-BE49-F238E27FC236}">
              <a16:creationId xmlns:a16="http://schemas.microsoft.com/office/drawing/2014/main" id="{F39EC067-FD2C-44C2-9CCF-19EA66D21D52}"/>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15" name="フローチャート: 判断 314">
          <a:extLst>
            <a:ext uri="{FF2B5EF4-FFF2-40B4-BE49-F238E27FC236}">
              <a16:creationId xmlns:a16="http://schemas.microsoft.com/office/drawing/2014/main" id="{AD02C300-163E-4B07-B9ED-145108831D37}"/>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16" name="フローチャート: 判断 315">
          <a:extLst>
            <a:ext uri="{FF2B5EF4-FFF2-40B4-BE49-F238E27FC236}">
              <a16:creationId xmlns:a16="http://schemas.microsoft.com/office/drawing/2014/main" id="{4B354440-CA56-49FB-AC62-D30723B061F7}"/>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17" name="フローチャート: 判断 316">
          <a:extLst>
            <a:ext uri="{FF2B5EF4-FFF2-40B4-BE49-F238E27FC236}">
              <a16:creationId xmlns:a16="http://schemas.microsoft.com/office/drawing/2014/main" id="{A1FEFFE7-3478-4F1F-ACE5-066601F113B7}"/>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92C5174-EE0A-419E-8044-8FEDD567DE9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77A81B8F-300C-4E67-B33D-7C952E71320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B544B10-6636-4ECE-A40E-39D1210F58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A1389EDC-3E21-430C-A0E3-84FDFE6A972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B757AB-EABC-418B-B6EF-8929F047361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41729</xdr:rowOff>
    </xdr:from>
    <xdr:to>
      <xdr:col>24</xdr:col>
      <xdr:colOff>114300</xdr:colOff>
      <xdr:row>106</xdr:row>
      <xdr:rowOff>143329</xdr:rowOff>
    </xdr:to>
    <xdr:sp macro="" textlink="">
      <xdr:nvSpPr>
        <xdr:cNvPr id="323" name="楕円 322">
          <a:extLst>
            <a:ext uri="{FF2B5EF4-FFF2-40B4-BE49-F238E27FC236}">
              <a16:creationId xmlns:a16="http://schemas.microsoft.com/office/drawing/2014/main" id="{761DC0C6-B69D-4BA3-9B58-CF67A8E93FD5}"/>
            </a:ext>
          </a:extLst>
        </xdr:cNvPr>
        <xdr:cNvSpPr/>
      </xdr:nvSpPr>
      <xdr:spPr>
        <a:xfrm>
          <a:off x="4584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20156</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E640F3F5-DE86-4FFD-AF72-68CF21C11975}"/>
            </a:ext>
          </a:extLst>
        </xdr:cNvPr>
        <xdr:cNvSpPr txBox="1"/>
      </xdr:nvSpPr>
      <xdr:spPr>
        <a:xfrm>
          <a:off x="4673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xdr:rowOff>
    </xdr:from>
    <xdr:to>
      <xdr:col>20</xdr:col>
      <xdr:colOff>38100</xdr:colOff>
      <xdr:row>106</xdr:row>
      <xdr:rowOff>110671</xdr:rowOff>
    </xdr:to>
    <xdr:sp macro="" textlink="">
      <xdr:nvSpPr>
        <xdr:cNvPr id="325" name="楕円 324">
          <a:extLst>
            <a:ext uri="{FF2B5EF4-FFF2-40B4-BE49-F238E27FC236}">
              <a16:creationId xmlns:a16="http://schemas.microsoft.com/office/drawing/2014/main" id="{9EE5EBD7-F043-4D2A-8D3E-0D23151502AD}"/>
            </a:ext>
          </a:extLst>
        </xdr:cNvPr>
        <xdr:cNvSpPr/>
      </xdr:nvSpPr>
      <xdr:spPr>
        <a:xfrm>
          <a:off x="3746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106</xdr:row>
      <xdr:rowOff>92529</xdr:rowOff>
    </xdr:to>
    <xdr:cxnSp macro="">
      <xdr:nvCxnSpPr>
        <xdr:cNvPr id="326" name="直線コネクタ 325">
          <a:extLst>
            <a:ext uri="{FF2B5EF4-FFF2-40B4-BE49-F238E27FC236}">
              <a16:creationId xmlns:a16="http://schemas.microsoft.com/office/drawing/2014/main" id="{C222B5D7-C54F-4A44-A00B-9C17712146DD}"/>
            </a:ext>
          </a:extLst>
        </xdr:cNvPr>
        <xdr:cNvCxnSpPr/>
      </xdr:nvCxnSpPr>
      <xdr:spPr>
        <a:xfrm>
          <a:off x="3797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327" name="楕円 326">
          <a:extLst>
            <a:ext uri="{FF2B5EF4-FFF2-40B4-BE49-F238E27FC236}">
              <a16:creationId xmlns:a16="http://schemas.microsoft.com/office/drawing/2014/main" id="{C82E5C8E-E61D-4D60-8D65-6FEA4E13955B}"/>
            </a:ext>
          </a:extLst>
        </xdr:cNvPr>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27214</xdr:rowOff>
    </xdr:from>
    <xdr:to>
      <xdr:col>19</xdr:col>
      <xdr:colOff>177800</xdr:colOff>
      <xdr:row>106</xdr:row>
      <xdr:rowOff>59871</xdr:rowOff>
    </xdr:to>
    <xdr:cxnSp macro="">
      <xdr:nvCxnSpPr>
        <xdr:cNvPr id="328" name="直線コネクタ 327">
          <a:extLst>
            <a:ext uri="{FF2B5EF4-FFF2-40B4-BE49-F238E27FC236}">
              <a16:creationId xmlns:a16="http://schemas.microsoft.com/office/drawing/2014/main" id="{0D70044E-1CF7-452B-9535-2005242971D7}"/>
            </a:ext>
          </a:extLst>
        </xdr:cNvPr>
        <xdr:cNvCxnSpPr/>
      </xdr:nvCxnSpPr>
      <xdr:spPr>
        <a:xfrm>
          <a:off x="2908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29" name="楕円 328">
          <a:extLst>
            <a:ext uri="{FF2B5EF4-FFF2-40B4-BE49-F238E27FC236}">
              <a16:creationId xmlns:a16="http://schemas.microsoft.com/office/drawing/2014/main" id="{BF99BC84-A94D-4A83-9437-BB2230BC580E}"/>
            </a:ext>
          </a:extLst>
        </xdr:cNvPr>
        <xdr:cNvSpPr/>
      </xdr:nvSpPr>
      <xdr:spPr>
        <a:xfrm>
          <a:off x="196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27214</xdr:rowOff>
    </xdr:to>
    <xdr:cxnSp macro="">
      <xdr:nvCxnSpPr>
        <xdr:cNvPr id="330" name="直線コネクタ 329">
          <a:extLst>
            <a:ext uri="{FF2B5EF4-FFF2-40B4-BE49-F238E27FC236}">
              <a16:creationId xmlns:a16="http://schemas.microsoft.com/office/drawing/2014/main" id="{1B8FB51C-5DAB-48FC-AA62-BB8AA2685F49}"/>
            </a:ext>
          </a:extLst>
        </xdr:cNvPr>
        <xdr:cNvCxnSpPr/>
      </xdr:nvCxnSpPr>
      <xdr:spPr>
        <a:xfrm>
          <a:off x="2019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331" name="楕円 330">
          <a:extLst>
            <a:ext uri="{FF2B5EF4-FFF2-40B4-BE49-F238E27FC236}">
              <a16:creationId xmlns:a16="http://schemas.microsoft.com/office/drawing/2014/main" id="{DC5D4EBB-92FB-44FB-B5C5-12E36FE6611E}"/>
            </a:ext>
          </a:extLst>
        </xdr:cNvPr>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166007</xdr:rowOff>
    </xdr:to>
    <xdr:cxnSp macro="">
      <xdr:nvCxnSpPr>
        <xdr:cNvPr id="332" name="直線コネクタ 331">
          <a:extLst>
            <a:ext uri="{FF2B5EF4-FFF2-40B4-BE49-F238E27FC236}">
              <a16:creationId xmlns:a16="http://schemas.microsoft.com/office/drawing/2014/main" id="{2BBCB422-FF8A-4F76-9008-9CCCCBC73B8C}"/>
            </a:ext>
          </a:extLst>
        </xdr:cNvPr>
        <xdr:cNvCxnSpPr/>
      </xdr:nvCxnSpPr>
      <xdr:spPr>
        <a:xfrm>
          <a:off x="1130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33" name="n_1aveValue【市民会館】&#10;有形固定資産減価償却率">
          <a:extLst>
            <a:ext uri="{FF2B5EF4-FFF2-40B4-BE49-F238E27FC236}">
              <a16:creationId xmlns:a16="http://schemas.microsoft.com/office/drawing/2014/main" id="{4638431E-84ED-4032-910F-42D888942319}"/>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34" name="n_2aveValue【市民会館】&#10;有形固定資産減価償却率">
          <a:extLst>
            <a:ext uri="{FF2B5EF4-FFF2-40B4-BE49-F238E27FC236}">
              <a16:creationId xmlns:a16="http://schemas.microsoft.com/office/drawing/2014/main" id="{7434FC46-C215-48B9-B0F7-C4CCC149F57D}"/>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35" name="n_3aveValue【市民会館】&#10;有形固定資産減価償却率">
          <a:extLst>
            <a:ext uri="{FF2B5EF4-FFF2-40B4-BE49-F238E27FC236}">
              <a16:creationId xmlns:a16="http://schemas.microsoft.com/office/drawing/2014/main" id="{6474DE7D-4363-46C9-B365-C9A769903859}"/>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36" name="n_4aveValue【市民会館】&#10;有形固定資産減価償却率">
          <a:extLst>
            <a:ext uri="{FF2B5EF4-FFF2-40B4-BE49-F238E27FC236}">
              <a16:creationId xmlns:a16="http://schemas.microsoft.com/office/drawing/2014/main" id="{0C717352-29F9-4E52-996B-74A7B013847F}"/>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101798</xdr:rowOff>
    </xdr:from>
    <xdr:ext cx="405111" cy="259045"/>
    <xdr:sp macro="" textlink="">
      <xdr:nvSpPr>
        <xdr:cNvPr id="337" name="n_1mainValue【市民会館】&#10;有形固定資産減価償却率">
          <a:extLst>
            <a:ext uri="{FF2B5EF4-FFF2-40B4-BE49-F238E27FC236}">
              <a16:creationId xmlns:a16="http://schemas.microsoft.com/office/drawing/2014/main" id="{E87C1272-767B-4F55-94F8-95A63F2B810A}"/>
            </a:ext>
          </a:extLst>
        </xdr:cNvPr>
        <xdr:cNvSpPr txBox="1"/>
      </xdr:nvSpPr>
      <xdr:spPr>
        <a:xfrm>
          <a:off x="3582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38" name="n_2mainValue【市民会館】&#10;有形固定資産減価償却率">
          <a:extLst>
            <a:ext uri="{FF2B5EF4-FFF2-40B4-BE49-F238E27FC236}">
              <a16:creationId xmlns:a16="http://schemas.microsoft.com/office/drawing/2014/main" id="{9CE78F0B-CB0D-49E6-BA92-7CF1372A9C02}"/>
            </a:ext>
          </a:extLst>
        </xdr:cNvPr>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339" name="n_3mainValue【市民会館】&#10;有形固定資産減価償却率">
          <a:extLst>
            <a:ext uri="{FF2B5EF4-FFF2-40B4-BE49-F238E27FC236}">
              <a16:creationId xmlns:a16="http://schemas.microsoft.com/office/drawing/2014/main" id="{54F26CBD-8780-4CC6-AB6F-17DFBD86E835}"/>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340" name="n_4mainValue【市民会館】&#10;有形固定資産減価償却率">
          <a:extLst>
            <a:ext uri="{FF2B5EF4-FFF2-40B4-BE49-F238E27FC236}">
              <a16:creationId xmlns:a16="http://schemas.microsoft.com/office/drawing/2014/main" id="{81813C5F-EDCD-4E16-B02F-C78253FE3CE5}"/>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99DDFC8A-F1A4-4B52-82CA-91D1A09398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E173FDC-89D0-4C0E-AA6B-5D98E159CA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E57A634A-8C1F-4553-AD56-821ACD3F14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8B68F62A-1652-49B2-93F6-71DA3A245B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B5DFE2B0-9322-49E0-B8F5-53F37EFC1C5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28C02E06-A17E-4D0F-A221-52AFC05E8C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A71671D0-4CC0-4E14-9AB2-9081B3F068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4458F40C-3B01-4E58-93C9-51CB7F5A990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5976F811-5424-46A4-825F-5F1EA0B174B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E21447EA-A44F-4D22-8CC7-D9A561346F4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1" name="直線コネクタ 350">
          <a:extLst>
            <a:ext uri="{FF2B5EF4-FFF2-40B4-BE49-F238E27FC236}">
              <a16:creationId xmlns:a16="http://schemas.microsoft.com/office/drawing/2014/main" id="{9D189DDB-5F1C-4349-A3F0-073688E0260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52" name="テキスト ボックス 351">
          <a:extLst>
            <a:ext uri="{FF2B5EF4-FFF2-40B4-BE49-F238E27FC236}">
              <a16:creationId xmlns:a16="http://schemas.microsoft.com/office/drawing/2014/main" id="{271D6B0F-A49C-4DAD-8ACD-6EE4239EDC48}"/>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CE0D2BE5-BA52-443F-9753-14D02BF2B9A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5F031CA-0282-49D6-A603-8C8F9031A27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5" name="直線コネクタ 354">
          <a:extLst>
            <a:ext uri="{FF2B5EF4-FFF2-40B4-BE49-F238E27FC236}">
              <a16:creationId xmlns:a16="http://schemas.microsoft.com/office/drawing/2014/main" id="{D30DAD50-8B51-4A29-9A67-6EFC3222479B}"/>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6" name="テキスト ボックス 355">
          <a:extLst>
            <a:ext uri="{FF2B5EF4-FFF2-40B4-BE49-F238E27FC236}">
              <a16:creationId xmlns:a16="http://schemas.microsoft.com/office/drawing/2014/main" id="{22E6EBC7-A119-4262-8C98-3FACF4B783EA}"/>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ABD9350F-0D4B-4893-BF4C-C37BDD134F4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10474F4E-D234-49F0-8412-438B75976F3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79D77F9D-B7B5-42E0-A0E2-0853D6750D0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60" name="直線コネクタ 359">
          <a:extLst>
            <a:ext uri="{FF2B5EF4-FFF2-40B4-BE49-F238E27FC236}">
              <a16:creationId xmlns:a16="http://schemas.microsoft.com/office/drawing/2014/main" id="{B2EF4A13-F581-4A54-B921-7BF231CE661F}"/>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61" name="【市民会館】&#10;一人当たり面積最小値テキスト">
          <a:extLst>
            <a:ext uri="{FF2B5EF4-FFF2-40B4-BE49-F238E27FC236}">
              <a16:creationId xmlns:a16="http://schemas.microsoft.com/office/drawing/2014/main" id="{BA7F2489-77B0-421C-8DE7-A6EABC794DBA}"/>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62" name="直線コネクタ 361">
          <a:extLst>
            <a:ext uri="{FF2B5EF4-FFF2-40B4-BE49-F238E27FC236}">
              <a16:creationId xmlns:a16="http://schemas.microsoft.com/office/drawing/2014/main" id="{F340758C-F12C-4CEE-B6DB-952F03CECA03}"/>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63" name="【市民会館】&#10;一人当たり面積最大値テキスト">
          <a:extLst>
            <a:ext uri="{FF2B5EF4-FFF2-40B4-BE49-F238E27FC236}">
              <a16:creationId xmlns:a16="http://schemas.microsoft.com/office/drawing/2014/main" id="{E1AB781B-C0DD-4792-80CF-D8189C0E5F98}"/>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64" name="直線コネクタ 363">
          <a:extLst>
            <a:ext uri="{FF2B5EF4-FFF2-40B4-BE49-F238E27FC236}">
              <a16:creationId xmlns:a16="http://schemas.microsoft.com/office/drawing/2014/main" id="{137830A1-2DDE-4354-86F7-70800DADC212}"/>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365" name="【市民会館】&#10;一人当たり面積平均値テキスト">
          <a:extLst>
            <a:ext uri="{FF2B5EF4-FFF2-40B4-BE49-F238E27FC236}">
              <a16:creationId xmlns:a16="http://schemas.microsoft.com/office/drawing/2014/main" id="{043586A9-4D05-48D0-B511-347E43DC5073}"/>
            </a:ext>
          </a:extLst>
        </xdr:cNvPr>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66" name="フローチャート: 判断 365">
          <a:extLst>
            <a:ext uri="{FF2B5EF4-FFF2-40B4-BE49-F238E27FC236}">
              <a16:creationId xmlns:a16="http://schemas.microsoft.com/office/drawing/2014/main" id="{D94CED5C-7BD1-4B4A-B5BF-1902B34FD621}"/>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67" name="フローチャート: 判断 366">
          <a:extLst>
            <a:ext uri="{FF2B5EF4-FFF2-40B4-BE49-F238E27FC236}">
              <a16:creationId xmlns:a16="http://schemas.microsoft.com/office/drawing/2014/main" id="{95B17661-DD61-44E7-9161-10BD7208C3DB}"/>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68" name="フローチャート: 判断 367">
          <a:extLst>
            <a:ext uri="{FF2B5EF4-FFF2-40B4-BE49-F238E27FC236}">
              <a16:creationId xmlns:a16="http://schemas.microsoft.com/office/drawing/2014/main" id="{7D5C09BA-7FB6-4BF1-A206-E4F8535889E9}"/>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69" name="フローチャート: 判断 368">
          <a:extLst>
            <a:ext uri="{FF2B5EF4-FFF2-40B4-BE49-F238E27FC236}">
              <a16:creationId xmlns:a16="http://schemas.microsoft.com/office/drawing/2014/main" id="{8AADF81A-79F4-4DC8-9298-43191C0985D5}"/>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70" name="フローチャート: 判断 369">
          <a:extLst>
            <a:ext uri="{FF2B5EF4-FFF2-40B4-BE49-F238E27FC236}">
              <a16:creationId xmlns:a16="http://schemas.microsoft.com/office/drawing/2014/main" id="{F6E0F2DE-3F71-47DD-ACC4-A3F367EBC946}"/>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77F0AD30-57AE-4C69-B455-9C377201725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7B408B09-4F50-4DEA-AA6E-111CDB6FA81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A1E7B02-A927-4EBE-BB98-4AC3961BF5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E03AC85-15F7-4A41-921A-44ED1EE122F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B7B9B3E-EB7A-41A3-BECA-6A90697FEF8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45402</xdr:rowOff>
    </xdr:from>
    <xdr:to>
      <xdr:col>55</xdr:col>
      <xdr:colOff>50800</xdr:colOff>
      <xdr:row>104</xdr:row>
      <xdr:rowOff>147002</xdr:rowOff>
    </xdr:to>
    <xdr:sp macro="" textlink="">
      <xdr:nvSpPr>
        <xdr:cNvPr id="376" name="楕円 375">
          <a:extLst>
            <a:ext uri="{FF2B5EF4-FFF2-40B4-BE49-F238E27FC236}">
              <a16:creationId xmlns:a16="http://schemas.microsoft.com/office/drawing/2014/main" id="{0CB2E33F-E216-449E-A464-D391BC36D742}"/>
            </a:ext>
          </a:extLst>
        </xdr:cNvPr>
        <xdr:cNvSpPr/>
      </xdr:nvSpPr>
      <xdr:spPr>
        <a:xfrm>
          <a:off x="10426700" y="178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68279</xdr:rowOff>
    </xdr:from>
    <xdr:ext cx="469744" cy="259045"/>
    <xdr:sp macro="" textlink="">
      <xdr:nvSpPr>
        <xdr:cNvPr id="377" name="【市民会館】&#10;一人当たり面積該当値テキスト">
          <a:extLst>
            <a:ext uri="{FF2B5EF4-FFF2-40B4-BE49-F238E27FC236}">
              <a16:creationId xmlns:a16="http://schemas.microsoft.com/office/drawing/2014/main" id="{8B131104-D69B-484A-A593-66D09627574E}"/>
            </a:ext>
          </a:extLst>
        </xdr:cNvPr>
        <xdr:cNvSpPr txBox="1"/>
      </xdr:nvSpPr>
      <xdr:spPr>
        <a:xfrm>
          <a:off x="10515600" y="1772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61404</xdr:rowOff>
    </xdr:from>
    <xdr:to>
      <xdr:col>50</xdr:col>
      <xdr:colOff>165100</xdr:colOff>
      <xdr:row>104</xdr:row>
      <xdr:rowOff>163004</xdr:rowOff>
    </xdr:to>
    <xdr:sp macro="" textlink="">
      <xdr:nvSpPr>
        <xdr:cNvPr id="378" name="楕円 377">
          <a:extLst>
            <a:ext uri="{FF2B5EF4-FFF2-40B4-BE49-F238E27FC236}">
              <a16:creationId xmlns:a16="http://schemas.microsoft.com/office/drawing/2014/main" id="{0B126936-5A2B-41BA-8934-2BE146215A3B}"/>
            </a:ext>
          </a:extLst>
        </xdr:cNvPr>
        <xdr:cNvSpPr/>
      </xdr:nvSpPr>
      <xdr:spPr>
        <a:xfrm>
          <a:off x="9588500" y="178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96202</xdr:rowOff>
    </xdr:from>
    <xdr:to>
      <xdr:col>55</xdr:col>
      <xdr:colOff>0</xdr:colOff>
      <xdr:row>104</xdr:row>
      <xdr:rowOff>112204</xdr:rowOff>
    </xdr:to>
    <xdr:cxnSp macro="">
      <xdr:nvCxnSpPr>
        <xdr:cNvPr id="379" name="直線コネクタ 378">
          <a:extLst>
            <a:ext uri="{FF2B5EF4-FFF2-40B4-BE49-F238E27FC236}">
              <a16:creationId xmlns:a16="http://schemas.microsoft.com/office/drawing/2014/main" id="{F4F525BA-6CBE-46C7-A616-951228F96B67}"/>
            </a:ext>
          </a:extLst>
        </xdr:cNvPr>
        <xdr:cNvCxnSpPr/>
      </xdr:nvCxnSpPr>
      <xdr:spPr>
        <a:xfrm flipV="1">
          <a:off x="9639300" y="1792700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70549</xdr:rowOff>
    </xdr:from>
    <xdr:to>
      <xdr:col>46</xdr:col>
      <xdr:colOff>38100</xdr:colOff>
      <xdr:row>105</xdr:row>
      <xdr:rowOff>699</xdr:rowOff>
    </xdr:to>
    <xdr:sp macro="" textlink="">
      <xdr:nvSpPr>
        <xdr:cNvPr id="380" name="楕円 379">
          <a:extLst>
            <a:ext uri="{FF2B5EF4-FFF2-40B4-BE49-F238E27FC236}">
              <a16:creationId xmlns:a16="http://schemas.microsoft.com/office/drawing/2014/main" id="{A4C37B66-1B4D-4DF3-85C2-35674ED9F624}"/>
            </a:ext>
          </a:extLst>
        </xdr:cNvPr>
        <xdr:cNvSpPr/>
      </xdr:nvSpPr>
      <xdr:spPr>
        <a:xfrm>
          <a:off x="8699500" y="179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112204</xdr:rowOff>
    </xdr:from>
    <xdr:to>
      <xdr:col>50</xdr:col>
      <xdr:colOff>114300</xdr:colOff>
      <xdr:row>104</xdr:row>
      <xdr:rowOff>121349</xdr:rowOff>
    </xdr:to>
    <xdr:cxnSp macro="">
      <xdr:nvCxnSpPr>
        <xdr:cNvPr id="381" name="直線コネクタ 380">
          <a:extLst>
            <a:ext uri="{FF2B5EF4-FFF2-40B4-BE49-F238E27FC236}">
              <a16:creationId xmlns:a16="http://schemas.microsoft.com/office/drawing/2014/main" id="{C9C944B6-0AB1-4849-94B3-6FE400C7944E}"/>
            </a:ext>
          </a:extLst>
        </xdr:cNvPr>
        <xdr:cNvCxnSpPr/>
      </xdr:nvCxnSpPr>
      <xdr:spPr>
        <a:xfrm flipV="1">
          <a:off x="8750300" y="1794300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89979</xdr:rowOff>
    </xdr:from>
    <xdr:to>
      <xdr:col>41</xdr:col>
      <xdr:colOff>101600</xdr:colOff>
      <xdr:row>105</xdr:row>
      <xdr:rowOff>20129</xdr:rowOff>
    </xdr:to>
    <xdr:sp macro="" textlink="">
      <xdr:nvSpPr>
        <xdr:cNvPr id="382" name="楕円 381">
          <a:extLst>
            <a:ext uri="{FF2B5EF4-FFF2-40B4-BE49-F238E27FC236}">
              <a16:creationId xmlns:a16="http://schemas.microsoft.com/office/drawing/2014/main" id="{4617B2FD-9C32-4253-91D3-5593E8312675}"/>
            </a:ext>
          </a:extLst>
        </xdr:cNvPr>
        <xdr:cNvSpPr/>
      </xdr:nvSpPr>
      <xdr:spPr>
        <a:xfrm>
          <a:off x="7810500" y="179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121349</xdr:rowOff>
    </xdr:from>
    <xdr:to>
      <xdr:col>45</xdr:col>
      <xdr:colOff>177800</xdr:colOff>
      <xdr:row>104</xdr:row>
      <xdr:rowOff>140779</xdr:rowOff>
    </xdr:to>
    <xdr:cxnSp macro="">
      <xdr:nvCxnSpPr>
        <xdr:cNvPr id="383" name="直線コネクタ 382">
          <a:extLst>
            <a:ext uri="{FF2B5EF4-FFF2-40B4-BE49-F238E27FC236}">
              <a16:creationId xmlns:a16="http://schemas.microsoft.com/office/drawing/2014/main" id="{8D037CD8-2EEE-4B20-A2FD-39CD81CDA644}"/>
            </a:ext>
          </a:extLst>
        </xdr:cNvPr>
        <xdr:cNvCxnSpPr/>
      </xdr:nvCxnSpPr>
      <xdr:spPr>
        <a:xfrm flipV="1">
          <a:off x="7861300" y="17952149"/>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97980</xdr:rowOff>
    </xdr:from>
    <xdr:to>
      <xdr:col>36</xdr:col>
      <xdr:colOff>165100</xdr:colOff>
      <xdr:row>105</xdr:row>
      <xdr:rowOff>28130</xdr:rowOff>
    </xdr:to>
    <xdr:sp macro="" textlink="">
      <xdr:nvSpPr>
        <xdr:cNvPr id="384" name="楕円 383">
          <a:extLst>
            <a:ext uri="{FF2B5EF4-FFF2-40B4-BE49-F238E27FC236}">
              <a16:creationId xmlns:a16="http://schemas.microsoft.com/office/drawing/2014/main" id="{A7ED5487-685E-4F59-BC26-1231382F056C}"/>
            </a:ext>
          </a:extLst>
        </xdr:cNvPr>
        <xdr:cNvSpPr/>
      </xdr:nvSpPr>
      <xdr:spPr>
        <a:xfrm>
          <a:off x="6921500" y="179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140779</xdr:rowOff>
    </xdr:from>
    <xdr:to>
      <xdr:col>41</xdr:col>
      <xdr:colOff>50800</xdr:colOff>
      <xdr:row>104</xdr:row>
      <xdr:rowOff>148780</xdr:rowOff>
    </xdr:to>
    <xdr:cxnSp macro="">
      <xdr:nvCxnSpPr>
        <xdr:cNvPr id="385" name="直線コネクタ 384">
          <a:extLst>
            <a:ext uri="{FF2B5EF4-FFF2-40B4-BE49-F238E27FC236}">
              <a16:creationId xmlns:a16="http://schemas.microsoft.com/office/drawing/2014/main" id="{8B3BAA0C-F5F8-4127-94AD-9DEFB8EBCDA2}"/>
            </a:ext>
          </a:extLst>
        </xdr:cNvPr>
        <xdr:cNvCxnSpPr/>
      </xdr:nvCxnSpPr>
      <xdr:spPr>
        <a:xfrm flipV="1">
          <a:off x="6972300" y="1797157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386" name="n_1aveValue【市民会館】&#10;一人当たり面積">
          <a:extLst>
            <a:ext uri="{FF2B5EF4-FFF2-40B4-BE49-F238E27FC236}">
              <a16:creationId xmlns:a16="http://schemas.microsoft.com/office/drawing/2014/main" id="{7C5B888F-2201-41AC-AE11-E17A4C319281}"/>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76979</xdr:rowOff>
    </xdr:from>
    <xdr:ext cx="469744" cy="259045"/>
    <xdr:sp macro="" textlink="">
      <xdr:nvSpPr>
        <xdr:cNvPr id="387" name="n_2aveValue【市民会館】&#10;一人当たり面積">
          <a:extLst>
            <a:ext uri="{FF2B5EF4-FFF2-40B4-BE49-F238E27FC236}">
              <a16:creationId xmlns:a16="http://schemas.microsoft.com/office/drawing/2014/main" id="{C32BE408-A42D-455F-BAB5-20C18C2AC01A}"/>
            </a:ext>
          </a:extLst>
        </xdr:cNvPr>
        <xdr:cNvSpPr txBox="1"/>
      </xdr:nvSpPr>
      <xdr:spPr>
        <a:xfrm>
          <a:off x="85154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388" name="n_3aveValue【市民会館】&#10;一人当たり面積">
          <a:extLst>
            <a:ext uri="{FF2B5EF4-FFF2-40B4-BE49-F238E27FC236}">
              <a16:creationId xmlns:a16="http://schemas.microsoft.com/office/drawing/2014/main" id="{74C6DDE9-D9B3-4044-BD20-30C9D34F709F}"/>
            </a:ext>
          </a:extLst>
        </xdr:cNvPr>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89" name="n_4aveValue【市民会館】&#10;一人当たり面積">
          <a:extLst>
            <a:ext uri="{FF2B5EF4-FFF2-40B4-BE49-F238E27FC236}">
              <a16:creationId xmlns:a16="http://schemas.microsoft.com/office/drawing/2014/main" id="{0BC3999A-57C6-49F1-A5F3-4C95261FAF67}"/>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8081</xdr:rowOff>
    </xdr:from>
    <xdr:ext cx="469744" cy="259045"/>
    <xdr:sp macro="" textlink="">
      <xdr:nvSpPr>
        <xdr:cNvPr id="390" name="n_1mainValue【市民会館】&#10;一人当たり面積">
          <a:extLst>
            <a:ext uri="{FF2B5EF4-FFF2-40B4-BE49-F238E27FC236}">
              <a16:creationId xmlns:a16="http://schemas.microsoft.com/office/drawing/2014/main" id="{B69637C1-A421-45E8-958A-3A8537389D16}"/>
            </a:ext>
          </a:extLst>
        </xdr:cNvPr>
        <xdr:cNvSpPr txBox="1"/>
      </xdr:nvSpPr>
      <xdr:spPr>
        <a:xfrm>
          <a:off x="9391727" y="176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17226</xdr:rowOff>
    </xdr:from>
    <xdr:ext cx="469744" cy="259045"/>
    <xdr:sp macro="" textlink="">
      <xdr:nvSpPr>
        <xdr:cNvPr id="391" name="n_2mainValue【市民会館】&#10;一人当たり面積">
          <a:extLst>
            <a:ext uri="{FF2B5EF4-FFF2-40B4-BE49-F238E27FC236}">
              <a16:creationId xmlns:a16="http://schemas.microsoft.com/office/drawing/2014/main" id="{2D3BFD7C-4033-4032-A740-52B532F14245}"/>
            </a:ext>
          </a:extLst>
        </xdr:cNvPr>
        <xdr:cNvSpPr txBox="1"/>
      </xdr:nvSpPr>
      <xdr:spPr>
        <a:xfrm>
          <a:off x="8515427" y="1767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36656</xdr:rowOff>
    </xdr:from>
    <xdr:ext cx="469744" cy="259045"/>
    <xdr:sp macro="" textlink="">
      <xdr:nvSpPr>
        <xdr:cNvPr id="392" name="n_3mainValue【市民会館】&#10;一人当たり面積">
          <a:extLst>
            <a:ext uri="{FF2B5EF4-FFF2-40B4-BE49-F238E27FC236}">
              <a16:creationId xmlns:a16="http://schemas.microsoft.com/office/drawing/2014/main" id="{0B38A364-8706-432E-9D33-7DBBB4F71DAD}"/>
            </a:ext>
          </a:extLst>
        </xdr:cNvPr>
        <xdr:cNvSpPr txBox="1"/>
      </xdr:nvSpPr>
      <xdr:spPr>
        <a:xfrm>
          <a:off x="7626427" y="1769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19257</xdr:rowOff>
    </xdr:from>
    <xdr:ext cx="469744" cy="259045"/>
    <xdr:sp macro="" textlink="">
      <xdr:nvSpPr>
        <xdr:cNvPr id="393" name="n_4mainValue【市民会館】&#10;一人当たり面積">
          <a:extLst>
            <a:ext uri="{FF2B5EF4-FFF2-40B4-BE49-F238E27FC236}">
              <a16:creationId xmlns:a16="http://schemas.microsoft.com/office/drawing/2014/main" id="{567C2F7D-7CA3-420F-BF27-F7A1AA06668A}"/>
            </a:ext>
          </a:extLst>
        </xdr:cNvPr>
        <xdr:cNvSpPr txBox="1"/>
      </xdr:nvSpPr>
      <xdr:spPr>
        <a:xfrm>
          <a:off x="6737427" y="1802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DD682990-8088-488B-952E-4925913CA2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8361AD3C-C5A4-4F13-B981-E8CB152DF9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A78AFA9D-31C1-4567-9D7F-5C6EC8BF153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C7C9429A-FF4C-48F3-9393-3F821C9B4D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1710AD83-0549-4156-9FAE-B658411424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3664D7A9-F9E6-4A86-AECA-5C53BADEBB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29E36F72-BFE9-4AA0-901E-23BC01C068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2ADF9BA6-F4CC-4552-848B-ECBF28CA0E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A5921DDA-FA8E-4EC6-BF1D-D888728964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92E80740-FACB-44FE-B001-5BF3B8E5C47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EE212F4A-DBAC-4731-A983-093C0E2C839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D5E19FF0-39E6-4604-8D6B-CD907A13EED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C8269D36-335E-43DF-B1E8-290E179A03C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694D790-8646-4568-A260-6D9EB7A9B09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4229949C-4943-4852-AFD5-557F7D34FD5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9C517F34-626D-4133-830E-C12ECE0BC19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769CADF4-2E78-4A13-BBE4-3E32D900EFF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53CC1853-E040-4558-BE22-C55F4CDF20A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F5F5DBC8-7720-4424-B9D4-C5E3B14AB5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5FBFE15F-5433-4208-A278-8A974EF04F9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269A0853-2B81-47BF-88A1-3C9EDCE53DC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379E6AA0-ABDC-45D8-93C1-B23305589F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C2827922-DDC5-43AB-85E9-6A7F0931618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34371762-2F4B-40DF-A4EE-6035D68AD97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EEFCB986-0BE4-4DB6-85E1-4F24C02BE4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7C7B44BB-59D3-42DB-9E69-B14E41988B42}"/>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CC33A625-AB67-4640-9E24-6E478437D19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88DC25A-BD55-470E-B4C8-FE513A65B1D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2" name="【一般廃棄物処理施設】&#10;有形固定資産減価償却率最大値テキスト">
          <a:extLst>
            <a:ext uri="{FF2B5EF4-FFF2-40B4-BE49-F238E27FC236}">
              <a16:creationId xmlns:a16="http://schemas.microsoft.com/office/drawing/2014/main" id="{2DDAE833-B800-45EE-AA5D-D7330BE3C198}"/>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3" name="直線コネクタ 422">
          <a:extLst>
            <a:ext uri="{FF2B5EF4-FFF2-40B4-BE49-F238E27FC236}">
              <a16:creationId xmlns:a16="http://schemas.microsoft.com/office/drawing/2014/main" id="{85A0FCCB-9CA0-4559-8777-27C40C5AFE67}"/>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54DE9E91-2A79-4152-8111-9FC52C398A84}"/>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25" name="フローチャート: 判断 424">
          <a:extLst>
            <a:ext uri="{FF2B5EF4-FFF2-40B4-BE49-F238E27FC236}">
              <a16:creationId xmlns:a16="http://schemas.microsoft.com/office/drawing/2014/main" id="{10950766-1246-4B9A-A00E-9055D58DFBC4}"/>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6" name="フローチャート: 判断 425">
          <a:extLst>
            <a:ext uri="{FF2B5EF4-FFF2-40B4-BE49-F238E27FC236}">
              <a16:creationId xmlns:a16="http://schemas.microsoft.com/office/drawing/2014/main" id="{31E3D9E8-5D09-42E3-B45B-82DBE00F4AAF}"/>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27" name="フローチャート: 判断 426">
          <a:extLst>
            <a:ext uri="{FF2B5EF4-FFF2-40B4-BE49-F238E27FC236}">
              <a16:creationId xmlns:a16="http://schemas.microsoft.com/office/drawing/2014/main" id="{3947F5C8-341B-4DF5-BF0D-55B7618E1555}"/>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28" name="フローチャート: 判断 427">
          <a:extLst>
            <a:ext uri="{FF2B5EF4-FFF2-40B4-BE49-F238E27FC236}">
              <a16:creationId xmlns:a16="http://schemas.microsoft.com/office/drawing/2014/main" id="{37083D6F-563F-4913-BD4C-20C2F994E609}"/>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29" name="フローチャート: 判断 428">
          <a:extLst>
            <a:ext uri="{FF2B5EF4-FFF2-40B4-BE49-F238E27FC236}">
              <a16:creationId xmlns:a16="http://schemas.microsoft.com/office/drawing/2014/main" id="{1FD26EA5-BAFB-496D-A513-306A310C2AAA}"/>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A4EF346-5D14-467B-9600-50E0EF8464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74ECA23-3F62-45B2-94D4-16034EA4FE5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3958F63-E8F4-4036-B14E-D3739760B2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FB31B5F-93A5-4DCB-A98E-E2A595F52D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A1E70DD-C8E2-461F-AB66-8249AD4444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435" name="楕円 434">
          <a:extLst>
            <a:ext uri="{FF2B5EF4-FFF2-40B4-BE49-F238E27FC236}">
              <a16:creationId xmlns:a16="http://schemas.microsoft.com/office/drawing/2014/main" id="{CDDD10F0-9AF7-4CF3-BE5D-18BD78F96F15}"/>
            </a:ext>
          </a:extLst>
        </xdr:cNvPr>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F0DDE0FC-C185-4C9E-83B0-575AA77CBB81}"/>
            </a:ext>
          </a:extLst>
        </xdr:cNvPr>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56424</xdr:rowOff>
    </xdr:from>
    <xdr:to>
      <xdr:col>81</xdr:col>
      <xdr:colOff>101600</xdr:colOff>
      <xdr:row>40</xdr:row>
      <xdr:rowOff>158024</xdr:rowOff>
    </xdr:to>
    <xdr:sp macro="" textlink="">
      <xdr:nvSpPr>
        <xdr:cNvPr id="437" name="楕円 436">
          <a:extLst>
            <a:ext uri="{FF2B5EF4-FFF2-40B4-BE49-F238E27FC236}">
              <a16:creationId xmlns:a16="http://schemas.microsoft.com/office/drawing/2014/main" id="{3698E13C-FE1B-4E99-AAB5-C6563393008D}"/>
            </a:ext>
          </a:extLst>
        </xdr:cNvPr>
        <xdr:cNvSpPr/>
      </xdr:nvSpPr>
      <xdr:spPr>
        <a:xfrm>
          <a:off x="15430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107224</xdr:rowOff>
    </xdr:from>
    <xdr:to>
      <xdr:col>85</xdr:col>
      <xdr:colOff>127000</xdr:colOff>
      <xdr:row>40</xdr:row>
      <xdr:rowOff>134983</xdr:rowOff>
    </xdr:to>
    <xdr:cxnSp macro="">
      <xdr:nvCxnSpPr>
        <xdr:cNvPr id="438" name="直線コネクタ 437">
          <a:extLst>
            <a:ext uri="{FF2B5EF4-FFF2-40B4-BE49-F238E27FC236}">
              <a16:creationId xmlns:a16="http://schemas.microsoft.com/office/drawing/2014/main" id="{6CE038B3-9A5A-4E22-8E49-9AA867815F49}"/>
            </a:ext>
          </a:extLst>
        </xdr:cNvPr>
        <xdr:cNvCxnSpPr/>
      </xdr:nvCxnSpPr>
      <xdr:spPr>
        <a:xfrm>
          <a:off x="15481300" y="69652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439" name="楕円 438">
          <a:extLst>
            <a:ext uri="{FF2B5EF4-FFF2-40B4-BE49-F238E27FC236}">
              <a16:creationId xmlns:a16="http://schemas.microsoft.com/office/drawing/2014/main" id="{8CA97305-2678-41E3-A1C3-152E11B05EA5}"/>
            </a:ext>
          </a:extLst>
        </xdr:cNvPr>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107224</xdr:rowOff>
    </xdr:to>
    <xdr:cxnSp macro="">
      <xdr:nvCxnSpPr>
        <xdr:cNvPr id="440" name="直線コネクタ 439">
          <a:extLst>
            <a:ext uri="{FF2B5EF4-FFF2-40B4-BE49-F238E27FC236}">
              <a16:creationId xmlns:a16="http://schemas.microsoft.com/office/drawing/2014/main" id="{C5AFD18A-694D-41EF-BAB9-34C421D24C2D}"/>
            </a:ext>
          </a:extLst>
        </xdr:cNvPr>
        <xdr:cNvCxnSpPr/>
      </xdr:nvCxnSpPr>
      <xdr:spPr>
        <a:xfrm>
          <a:off x="14592300" y="68737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80917</xdr:rowOff>
    </xdr:from>
    <xdr:to>
      <xdr:col>72</xdr:col>
      <xdr:colOff>38100</xdr:colOff>
      <xdr:row>40</xdr:row>
      <xdr:rowOff>11067</xdr:rowOff>
    </xdr:to>
    <xdr:sp macro="" textlink="">
      <xdr:nvSpPr>
        <xdr:cNvPr id="441" name="楕円 440">
          <a:extLst>
            <a:ext uri="{FF2B5EF4-FFF2-40B4-BE49-F238E27FC236}">
              <a16:creationId xmlns:a16="http://schemas.microsoft.com/office/drawing/2014/main" id="{7BD2A0DC-6227-45BE-A848-83103B2F9A99}"/>
            </a:ext>
          </a:extLst>
        </xdr:cNvPr>
        <xdr:cNvSpPr/>
      </xdr:nvSpPr>
      <xdr:spPr>
        <a:xfrm>
          <a:off x="13652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131717</xdr:rowOff>
    </xdr:from>
    <xdr:to>
      <xdr:col>76</xdr:col>
      <xdr:colOff>114300</xdr:colOff>
      <xdr:row>40</xdr:row>
      <xdr:rowOff>15784</xdr:rowOff>
    </xdr:to>
    <xdr:cxnSp macro="">
      <xdr:nvCxnSpPr>
        <xdr:cNvPr id="442" name="直線コネクタ 441">
          <a:extLst>
            <a:ext uri="{FF2B5EF4-FFF2-40B4-BE49-F238E27FC236}">
              <a16:creationId xmlns:a16="http://schemas.microsoft.com/office/drawing/2014/main" id="{671451C9-8A4E-44D5-8F12-61FB8E010539}"/>
            </a:ext>
          </a:extLst>
        </xdr:cNvPr>
        <xdr:cNvCxnSpPr/>
      </xdr:nvCxnSpPr>
      <xdr:spPr>
        <a:xfrm>
          <a:off x="13703300" y="681826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27033</xdr:rowOff>
    </xdr:from>
    <xdr:to>
      <xdr:col>67</xdr:col>
      <xdr:colOff>101600</xdr:colOff>
      <xdr:row>39</xdr:row>
      <xdr:rowOff>128633</xdr:rowOff>
    </xdr:to>
    <xdr:sp macro="" textlink="">
      <xdr:nvSpPr>
        <xdr:cNvPr id="443" name="楕円 442">
          <a:extLst>
            <a:ext uri="{FF2B5EF4-FFF2-40B4-BE49-F238E27FC236}">
              <a16:creationId xmlns:a16="http://schemas.microsoft.com/office/drawing/2014/main" id="{FC3A7291-A54F-4F99-81BB-BDFDB514A44F}"/>
            </a:ext>
          </a:extLst>
        </xdr:cNvPr>
        <xdr:cNvSpPr/>
      </xdr:nvSpPr>
      <xdr:spPr>
        <a:xfrm>
          <a:off x="1276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77833</xdr:rowOff>
    </xdr:from>
    <xdr:to>
      <xdr:col>71</xdr:col>
      <xdr:colOff>177800</xdr:colOff>
      <xdr:row>39</xdr:row>
      <xdr:rowOff>131717</xdr:rowOff>
    </xdr:to>
    <xdr:cxnSp macro="">
      <xdr:nvCxnSpPr>
        <xdr:cNvPr id="444" name="直線コネクタ 443">
          <a:extLst>
            <a:ext uri="{FF2B5EF4-FFF2-40B4-BE49-F238E27FC236}">
              <a16:creationId xmlns:a16="http://schemas.microsoft.com/office/drawing/2014/main" id="{18A26CBA-A9C6-4FC5-BB8F-DA1FEF329F1D}"/>
            </a:ext>
          </a:extLst>
        </xdr:cNvPr>
        <xdr:cNvCxnSpPr/>
      </xdr:nvCxnSpPr>
      <xdr:spPr>
        <a:xfrm>
          <a:off x="12814300" y="676438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66DB6238-E857-4DE1-8560-72F457A657CE}"/>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200C1F98-80A1-45E9-B33D-A0411FE68281}"/>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374E5ED2-9F82-4DC4-A005-ECF731ECE433}"/>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9516066A-5ACA-410A-A8C1-F9AB12A069B9}"/>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149151</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DD7698EF-D3A2-4C6C-AB70-6F1245AC15E8}"/>
            </a:ext>
          </a:extLst>
        </xdr:cNvPr>
        <xdr:cNvSpPr txBox="1"/>
      </xdr:nvSpPr>
      <xdr:spPr>
        <a:xfrm>
          <a:off x="152660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4879E8BA-5DF2-49EA-A604-44289D92AC41}"/>
            </a:ext>
          </a:extLst>
        </xdr:cNvPr>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27594</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6A3CE95A-1D2E-4A34-9FE8-E9C45A8753B6}"/>
            </a:ext>
          </a:extLst>
        </xdr:cNvPr>
        <xdr:cNvSpPr txBox="1"/>
      </xdr:nvSpPr>
      <xdr:spPr>
        <a:xfrm>
          <a:off x="13500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119760</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212D0914-99FA-41AE-BE29-6510D632CDFA}"/>
            </a:ext>
          </a:extLst>
        </xdr:cNvPr>
        <xdr:cNvSpPr txBox="1"/>
      </xdr:nvSpPr>
      <xdr:spPr>
        <a:xfrm>
          <a:off x="12611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98A027B8-E4C3-4033-88BB-24195D140C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51DBBE09-26FD-4E26-A8AF-FB8BAF03B0F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63CC04EC-D6BE-4312-B166-5F09E92E10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8F2D51D3-9E01-4CEF-AE63-ABF66974AF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60BA235D-0462-4EA6-A89E-7A5A43B91A9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642C39C6-4D8D-427B-8B84-C7F16BB83D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91BC8D4-BBBD-48B7-ACE3-46DBFB6B2E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A9C8EAFA-CB2A-4600-8ADF-CE1BDA88EC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FEE39C8E-0090-4ADD-8016-62A24C419E1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25F8C011-656B-497B-BDDB-0E3E555DC99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F90254CF-7B35-4DFB-A573-E5820F7F86B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332D21CD-176E-480C-A123-DB7CD080E76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4EBED73F-AF82-4141-B6CA-DDB9EB44ACB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F16ED9A1-A85E-478D-99AF-45634C8F250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2F153B8D-A02D-4652-B5DA-6B3EBA480AD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0DB0AD15-CC5B-4664-98AC-C52A61C69FC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689FB56F-EF6D-4CAB-A4F7-E6D5E5F3FC6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CCCE9F5C-21FF-4BD5-AB3D-AE4F9B2C321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BF2E1468-5A53-4A71-8855-201887EE9F2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2" name="テキスト ボックス 471">
          <a:extLst>
            <a:ext uri="{FF2B5EF4-FFF2-40B4-BE49-F238E27FC236}">
              <a16:creationId xmlns:a16="http://schemas.microsoft.com/office/drawing/2014/main" id="{45040D2F-1685-4D52-9FB2-6BEC940A6C6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D428D697-01E1-4854-BBF4-D92B65791AE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4" name="テキスト ボックス 473">
          <a:extLst>
            <a:ext uri="{FF2B5EF4-FFF2-40B4-BE49-F238E27FC236}">
              <a16:creationId xmlns:a16="http://schemas.microsoft.com/office/drawing/2014/main" id="{D64F24C8-7F5F-4444-A97F-2EF503A7478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82A6AD90-C73F-448B-8B25-F542CD1BFD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a:extLst>
            <a:ext uri="{FF2B5EF4-FFF2-40B4-BE49-F238E27FC236}">
              <a16:creationId xmlns:a16="http://schemas.microsoft.com/office/drawing/2014/main" id="{000A689B-F978-4C35-B178-1216DCD0793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742012CA-9A6E-4F8A-8F68-CAC4A26E654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78" name="直線コネクタ 477">
          <a:extLst>
            <a:ext uri="{FF2B5EF4-FFF2-40B4-BE49-F238E27FC236}">
              <a16:creationId xmlns:a16="http://schemas.microsoft.com/office/drawing/2014/main" id="{48DE48D3-7E5C-48A2-A008-066A0AA41764}"/>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0649E913-5478-44F4-9264-9D3A031BC5FC}"/>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80" name="直線コネクタ 479">
          <a:extLst>
            <a:ext uri="{FF2B5EF4-FFF2-40B4-BE49-F238E27FC236}">
              <a16:creationId xmlns:a16="http://schemas.microsoft.com/office/drawing/2014/main" id="{EC8F7404-6CBE-45A7-961A-C1017F896C7F}"/>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81" name="【一般廃棄物処理施設】&#10;一人当たり有形固定資産（償却資産）額最大値テキスト">
          <a:extLst>
            <a:ext uri="{FF2B5EF4-FFF2-40B4-BE49-F238E27FC236}">
              <a16:creationId xmlns:a16="http://schemas.microsoft.com/office/drawing/2014/main" id="{ED117FF6-BFD5-4A1A-B2ED-D065A77A50BD}"/>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82" name="直線コネクタ 481">
          <a:extLst>
            <a:ext uri="{FF2B5EF4-FFF2-40B4-BE49-F238E27FC236}">
              <a16:creationId xmlns:a16="http://schemas.microsoft.com/office/drawing/2014/main" id="{A20A8406-7904-4D29-90E6-674BD719AEA2}"/>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6AE07332-A320-4FA8-B560-38B659477CE2}"/>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84" name="フローチャート: 判断 483">
          <a:extLst>
            <a:ext uri="{FF2B5EF4-FFF2-40B4-BE49-F238E27FC236}">
              <a16:creationId xmlns:a16="http://schemas.microsoft.com/office/drawing/2014/main" id="{20BFE880-FDB6-44A9-9682-85FA5E56373D}"/>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85" name="フローチャート: 判断 484">
          <a:extLst>
            <a:ext uri="{FF2B5EF4-FFF2-40B4-BE49-F238E27FC236}">
              <a16:creationId xmlns:a16="http://schemas.microsoft.com/office/drawing/2014/main" id="{41E8ADE9-D730-43F4-B824-117E48660708}"/>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86" name="フローチャート: 判断 485">
          <a:extLst>
            <a:ext uri="{FF2B5EF4-FFF2-40B4-BE49-F238E27FC236}">
              <a16:creationId xmlns:a16="http://schemas.microsoft.com/office/drawing/2014/main" id="{A0B02574-456A-4435-B096-0AAE911A5924}"/>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87" name="フローチャート: 判断 486">
          <a:extLst>
            <a:ext uri="{FF2B5EF4-FFF2-40B4-BE49-F238E27FC236}">
              <a16:creationId xmlns:a16="http://schemas.microsoft.com/office/drawing/2014/main" id="{269018A3-90B9-4331-B100-B75B98A747D8}"/>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88" name="フローチャート: 判断 487">
          <a:extLst>
            <a:ext uri="{FF2B5EF4-FFF2-40B4-BE49-F238E27FC236}">
              <a16:creationId xmlns:a16="http://schemas.microsoft.com/office/drawing/2014/main" id="{568F2B6F-BC65-4E14-AB41-E4D01EE0E1D4}"/>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02E19C4-5F6A-44E2-B899-ACD8530BBC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B56AC6F-410A-4ED1-A179-BE280247A4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AC38F6A-3E0F-4FCC-86B8-E61348F2527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617ED60-F92F-452D-BF91-180D472A707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B5BE099-DDA1-4A72-9696-691D4BC1A08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98685</xdr:rowOff>
    </xdr:from>
    <xdr:to>
      <xdr:col>116</xdr:col>
      <xdr:colOff>114300</xdr:colOff>
      <xdr:row>40</xdr:row>
      <xdr:rowOff>28835</xdr:rowOff>
    </xdr:to>
    <xdr:sp macro="" textlink="">
      <xdr:nvSpPr>
        <xdr:cNvPr id="494" name="楕円 493">
          <a:extLst>
            <a:ext uri="{FF2B5EF4-FFF2-40B4-BE49-F238E27FC236}">
              <a16:creationId xmlns:a16="http://schemas.microsoft.com/office/drawing/2014/main" id="{27EE2010-EFE8-43F2-A173-6611160C689D}"/>
            </a:ext>
          </a:extLst>
        </xdr:cNvPr>
        <xdr:cNvSpPr/>
      </xdr:nvSpPr>
      <xdr:spPr>
        <a:xfrm>
          <a:off x="22110700" y="67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121562</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884EE288-A843-4829-A188-F38CB4AB4706}"/>
            </a:ext>
          </a:extLst>
        </xdr:cNvPr>
        <xdr:cNvSpPr txBox="1"/>
      </xdr:nvSpPr>
      <xdr:spPr>
        <a:xfrm>
          <a:off x="22199600" y="663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110567</xdr:rowOff>
    </xdr:from>
    <xdr:to>
      <xdr:col>112</xdr:col>
      <xdr:colOff>38100</xdr:colOff>
      <xdr:row>40</xdr:row>
      <xdr:rowOff>40717</xdr:rowOff>
    </xdr:to>
    <xdr:sp macro="" textlink="">
      <xdr:nvSpPr>
        <xdr:cNvPr id="496" name="楕円 495">
          <a:extLst>
            <a:ext uri="{FF2B5EF4-FFF2-40B4-BE49-F238E27FC236}">
              <a16:creationId xmlns:a16="http://schemas.microsoft.com/office/drawing/2014/main" id="{CAF60BCC-9FB9-47E3-AECB-95CDAE08616B}"/>
            </a:ext>
          </a:extLst>
        </xdr:cNvPr>
        <xdr:cNvSpPr/>
      </xdr:nvSpPr>
      <xdr:spPr>
        <a:xfrm>
          <a:off x="21272500" y="67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149485</xdr:rowOff>
    </xdr:from>
    <xdr:to>
      <xdr:col>116</xdr:col>
      <xdr:colOff>63500</xdr:colOff>
      <xdr:row>39</xdr:row>
      <xdr:rowOff>161367</xdr:rowOff>
    </xdr:to>
    <xdr:cxnSp macro="">
      <xdr:nvCxnSpPr>
        <xdr:cNvPr id="497" name="直線コネクタ 496">
          <a:extLst>
            <a:ext uri="{FF2B5EF4-FFF2-40B4-BE49-F238E27FC236}">
              <a16:creationId xmlns:a16="http://schemas.microsoft.com/office/drawing/2014/main" id="{893C6600-8BB6-4A70-A281-6127F419E7AF}"/>
            </a:ext>
          </a:extLst>
        </xdr:cNvPr>
        <xdr:cNvCxnSpPr/>
      </xdr:nvCxnSpPr>
      <xdr:spPr>
        <a:xfrm flipV="1">
          <a:off x="21323300" y="6836035"/>
          <a:ext cx="8382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118120</xdr:rowOff>
    </xdr:from>
    <xdr:to>
      <xdr:col>107</xdr:col>
      <xdr:colOff>101600</xdr:colOff>
      <xdr:row>40</xdr:row>
      <xdr:rowOff>48270</xdr:rowOff>
    </xdr:to>
    <xdr:sp macro="" textlink="">
      <xdr:nvSpPr>
        <xdr:cNvPr id="498" name="楕円 497">
          <a:extLst>
            <a:ext uri="{FF2B5EF4-FFF2-40B4-BE49-F238E27FC236}">
              <a16:creationId xmlns:a16="http://schemas.microsoft.com/office/drawing/2014/main" id="{03BFE834-3929-44A3-95C0-84E88679899E}"/>
            </a:ext>
          </a:extLst>
        </xdr:cNvPr>
        <xdr:cNvSpPr/>
      </xdr:nvSpPr>
      <xdr:spPr>
        <a:xfrm>
          <a:off x="20383500" y="68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161367</xdr:rowOff>
    </xdr:from>
    <xdr:to>
      <xdr:col>111</xdr:col>
      <xdr:colOff>177800</xdr:colOff>
      <xdr:row>39</xdr:row>
      <xdr:rowOff>168920</xdr:rowOff>
    </xdr:to>
    <xdr:cxnSp macro="">
      <xdr:nvCxnSpPr>
        <xdr:cNvPr id="499" name="直線コネクタ 498">
          <a:extLst>
            <a:ext uri="{FF2B5EF4-FFF2-40B4-BE49-F238E27FC236}">
              <a16:creationId xmlns:a16="http://schemas.microsoft.com/office/drawing/2014/main" id="{990012CC-6889-43D9-ACEF-3F6CEEF52751}"/>
            </a:ext>
          </a:extLst>
        </xdr:cNvPr>
        <xdr:cNvCxnSpPr/>
      </xdr:nvCxnSpPr>
      <xdr:spPr>
        <a:xfrm flipV="1">
          <a:off x="20434300" y="6847917"/>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133921</xdr:rowOff>
    </xdr:from>
    <xdr:to>
      <xdr:col>102</xdr:col>
      <xdr:colOff>165100</xdr:colOff>
      <xdr:row>40</xdr:row>
      <xdr:rowOff>64071</xdr:rowOff>
    </xdr:to>
    <xdr:sp macro="" textlink="">
      <xdr:nvSpPr>
        <xdr:cNvPr id="500" name="楕円 499">
          <a:extLst>
            <a:ext uri="{FF2B5EF4-FFF2-40B4-BE49-F238E27FC236}">
              <a16:creationId xmlns:a16="http://schemas.microsoft.com/office/drawing/2014/main" id="{8E7B97A6-4C8E-4C26-9625-B435C1A0EBB2}"/>
            </a:ext>
          </a:extLst>
        </xdr:cNvPr>
        <xdr:cNvSpPr/>
      </xdr:nvSpPr>
      <xdr:spPr>
        <a:xfrm>
          <a:off x="19494500" y="68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168920</xdr:rowOff>
    </xdr:from>
    <xdr:to>
      <xdr:col>107</xdr:col>
      <xdr:colOff>50800</xdr:colOff>
      <xdr:row>40</xdr:row>
      <xdr:rowOff>13271</xdr:rowOff>
    </xdr:to>
    <xdr:cxnSp macro="">
      <xdr:nvCxnSpPr>
        <xdr:cNvPr id="501" name="直線コネクタ 500">
          <a:extLst>
            <a:ext uri="{FF2B5EF4-FFF2-40B4-BE49-F238E27FC236}">
              <a16:creationId xmlns:a16="http://schemas.microsoft.com/office/drawing/2014/main" id="{B20F7481-1982-4E39-9862-879D029E1963}"/>
            </a:ext>
          </a:extLst>
        </xdr:cNvPr>
        <xdr:cNvCxnSpPr/>
      </xdr:nvCxnSpPr>
      <xdr:spPr>
        <a:xfrm flipV="1">
          <a:off x="19545300" y="6855470"/>
          <a:ext cx="889000" cy="1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141208</xdr:rowOff>
    </xdr:from>
    <xdr:to>
      <xdr:col>98</xdr:col>
      <xdr:colOff>38100</xdr:colOff>
      <xdr:row>40</xdr:row>
      <xdr:rowOff>71358</xdr:rowOff>
    </xdr:to>
    <xdr:sp macro="" textlink="">
      <xdr:nvSpPr>
        <xdr:cNvPr id="502" name="楕円 501">
          <a:extLst>
            <a:ext uri="{FF2B5EF4-FFF2-40B4-BE49-F238E27FC236}">
              <a16:creationId xmlns:a16="http://schemas.microsoft.com/office/drawing/2014/main" id="{740E7540-2B7F-4B4A-90E4-CAD005EFD3CE}"/>
            </a:ext>
          </a:extLst>
        </xdr:cNvPr>
        <xdr:cNvSpPr/>
      </xdr:nvSpPr>
      <xdr:spPr>
        <a:xfrm>
          <a:off x="18605500" y="68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13271</xdr:rowOff>
    </xdr:from>
    <xdr:to>
      <xdr:col>102</xdr:col>
      <xdr:colOff>114300</xdr:colOff>
      <xdr:row>40</xdr:row>
      <xdr:rowOff>20558</xdr:rowOff>
    </xdr:to>
    <xdr:cxnSp macro="">
      <xdr:nvCxnSpPr>
        <xdr:cNvPr id="503" name="直線コネクタ 502">
          <a:extLst>
            <a:ext uri="{FF2B5EF4-FFF2-40B4-BE49-F238E27FC236}">
              <a16:creationId xmlns:a16="http://schemas.microsoft.com/office/drawing/2014/main" id="{F2DFE344-7298-4F2B-A0CE-2A30E8C9489F}"/>
            </a:ext>
          </a:extLst>
        </xdr:cNvPr>
        <xdr:cNvCxnSpPr/>
      </xdr:nvCxnSpPr>
      <xdr:spPr>
        <a:xfrm flipV="1">
          <a:off x="18656300" y="6871271"/>
          <a:ext cx="889000" cy="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279A636D-DF43-444E-9260-3FF40A50A21C}"/>
            </a:ext>
          </a:extLst>
        </xdr:cNvPr>
        <xdr:cNvSpPr txBox="1"/>
      </xdr:nvSpPr>
      <xdr:spPr>
        <a:xfrm>
          <a:off x="2101109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3793E900-2160-4C4C-86D1-C54282EB532B}"/>
            </a:ext>
          </a:extLst>
        </xdr:cNvPr>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77316</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78548392-363E-4C5A-AF52-6CDA41D1585B}"/>
            </a:ext>
          </a:extLst>
        </xdr:cNvPr>
        <xdr:cNvSpPr txBox="1"/>
      </xdr:nvSpPr>
      <xdr:spPr>
        <a:xfrm>
          <a:off x="19245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93757</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3BE0675C-5A4A-4F84-9BCF-DAD95CBE295A}"/>
            </a:ext>
          </a:extLst>
        </xdr:cNvPr>
        <xdr:cNvSpPr txBox="1"/>
      </xdr:nvSpPr>
      <xdr:spPr>
        <a:xfrm>
          <a:off x="18356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57244</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06D11D4A-4231-4B48-9572-0EAE4912792B}"/>
            </a:ext>
          </a:extLst>
        </xdr:cNvPr>
        <xdr:cNvSpPr txBox="1"/>
      </xdr:nvSpPr>
      <xdr:spPr>
        <a:xfrm>
          <a:off x="21011095" y="657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64797</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6D66888C-FE17-4CF9-9A5F-7776F83C3739}"/>
            </a:ext>
          </a:extLst>
        </xdr:cNvPr>
        <xdr:cNvSpPr txBox="1"/>
      </xdr:nvSpPr>
      <xdr:spPr>
        <a:xfrm>
          <a:off x="20134795" y="65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80598</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BBE20C6D-B154-43C3-88C0-AAF8C0799A74}"/>
            </a:ext>
          </a:extLst>
        </xdr:cNvPr>
        <xdr:cNvSpPr txBox="1"/>
      </xdr:nvSpPr>
      <xdr:spPr>
        <a:xfrm>
          <a:off x="19245795" y="659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87885</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7264A9FB-273D-435C-BF93-14910E7E48F1}"/>
            </a:ext>
          </a:extLst>
        </xdr:cNvPr>
        <xdr:cNvSpPr txBox="1"/>
      </xdr:nvSpPr>
      <xdr:spPr>
        <a:xfrm>
          <a:off x="18356795" y="660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7EC87485-6D6C-49ED-B329-58E854D934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A8147A5E-866A-4FAA-9EDD-85D71413A8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56674627-84CF-473F-A87C-3986E54C95C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2A33E529-D50F-4511-971D-CF4A7722286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DAA91964-CCA7-4E60-A57F-118323E691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4C51CC3F-54CD-4F08-9B40-CB7C317A46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D2700B3F-3404-4C4A-AEA3-D8FD8C1C76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A4CCBBEA-A563-4FAE-993D-DFD8C63020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A10E97C5-F8DF-409D-B452-162080B195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11BE3B4-2B14-42C2-B60C-35939CC629F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A04E0DD8-8015-418E-8BDA-A936326D3FF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9473BE40-4DE3-43EA-A71E-77F111A5DFD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AD7838DA-4934-4317-9FA1-0614B82C239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BEFCF3B1-3927-4156-919F-FB791DE2507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FB0A7957-1B80-4E4D-8066-9B7B2273032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36D5A0BA-74CD-45AA-BA9E-0DE6CF088F4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FC7D6CBA-E234-4F24-8E6A-5317149C026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EFB79D62-D11A-4E73-B6A0-58D0BE25463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B6EEB5B5-F144-4E2E-86E1-F8664569A4E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AF194305-8160-4603-B04A-11CB5488244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6598E441-940A-48AF-BE0F-AD58F8487BF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6E43C51D-323A-4F6C-8CBA-117913E6E6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E40179EB-DA98-46F8-B8DE-64D8F59E444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F1F8AC7-DD71-48CB-88EE-C6B13A7D1B6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536" name="直線コネクタ 535">
          <a:extLst>
            <a:ext uri="{FF2B5EF4-FFF2-40B4-BE49-F238E27FC236}">
              <a16:creationId xmlns:a16="http://schemas.microsoft.com/office/drawing/2014/main" id="{05712936-C70A-40EE-A2D2-6A3018FE0037}"/>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B196F9E1-0F4C-4007-837A-7DB7F3FF9946}"/>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8" name="直線コネクタ 537">
          <a:extLst>
            <a:ext uri="{FF2B5EF4-FFF2-40B4-BE49-F238E27FC236}">
              <a16:creationId xmlns:a16="http://schemas.microsoft.com/office/drawing/2014/main" id="{965A75DC-1F2A-4CE7-99D6-DF1794EF63BA}"/>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0F859A5C-D72A-4AB0-A279-8D758AEA3EE5}"/>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0" name="直線コネクタ 539">
          <a:extLst>
            <a:ext uri="{FF2B5EF4-FFF2-40B4-BE49-F238E27FC236}">
              <a16:creationId xmlns:a16="http://schemas.microsoft.com/office/drawing/2014/main" id="{3BC3BA06-035A-4020-BD28-2612BCE534C0}"/>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CFAC2D8F-3D44-4D10-BFB7-85242ACC3A6B}"/>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42" name="フローチャート: 判断 541">
          <a:extLst>
            <a:ext uri="{FF2B5EF4-FFF2-40B4-BE49-F238E27FC236}">
              <a16:creationId xmlns:a16="http://schemas.microsoft.com/office/drawing/2014/main" id="{D3FCCCB2-72D9-4980-98A8-86884775D10E}"/>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543" name="フローチャート: 判断 542">
          <a:extLst>
            <a:ext uri="{FF2B5EF4-FFF2-40B4-BE49-F238E27FC236}">
              <a16:creationId xmlns:a16="http://schemas.microsoft.com/office/drawing/2014/main" id="{AC05FF94-5318-478E-ACA1-AE225CBF8D66}"/>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544" name="フローチャート: 判断 543">
          <a:extLst>
            <a:ext uri="{FF2B5EF4-FFF2-40B4-BE49-F238E27FC236}">
              <a16:creationId xmlns:a16="http://schemas.microsoft.com/office/drawing/2014/main" id="{3AB34588-462C-4E7C-89CE-2A357655F26F}"/>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45" name="フローチャート: 判断 544">
          <a:extLst>
            <a:ext uri="{FF2B5EF4-FFF2-40B4-BE49-F238E27FC236}">
              <a16:creationId xmlns:a16="http://schemas.microsoft.com/office/drawing/2014/main" id="{805F9C02-E95F-4EAA-BF30-CD61D38F2F23}"/>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546" name="フローチャート: 判断 545">
          <a:extLst>
            <a:ext uri="{FF2B5EF4-FFF2-40B4-BE49-F238E27FC236}">
              <a16:creationId xmlns:a16="http://schemas.microsoft.com/office/drawing/2014/main" id="{E92B0D97-FB9C-4A18-A882-4BA744EFE7EF}"/>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B8E393F-4C55-4742-9A35-2172783614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7C4FF4B-2C12-4D24-A28D-37099FC52F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BEF2ED6-43CF-4D57-8B60-C9A30B6F11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4D56622-4765-440D-964C-48E93E8CE8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9E0ABEE-A27E-4575-B038-A270F603BC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149225</xdr:rowOff>
    </xdr:from>
    <xdr:to>
      <xdr:col>85</xdr:col>
      <xdr:colOff>177800</xdr:colOff>
      <xdr:row>58</xdr:row>
      <xdr:rowOff>79375</xdr:rowOff>
    </xdr:to>
    <xdr:sp macro="" textlink="">
      <xdr:nvSpPr>
        <xdr:cNvPr id="552" name="楕円 551">
          <a:extLst>
            <a:ext uri="{FF2B5EF4-FFF2-40B4-BE49-F238E27FC236}">
              <a16:creationId xmlns:a16="http://schemas.microsoft.com/office/drawing/2014/main" id="{9547FACE-0049-4E52-A53E-2B105A567220}"/>
            </a:ext>
          </a:extLst>
        </xdr:cNvPr>
        <xdr:cNvSpPr/>
      </xdr:nvSpPr>
      <xdr:spPr>
        <a:xfrm>
          <a:off x="16268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652</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CBCE69AE-E698-4201-8E9D-D330784EA5F3}"/>
            </a:ext>
          </a:extLst>
        </xdr:cNvPr>
        <xdr:cNvSpPr txBox="1"/>
      </xdr:nvSpPr>
      <xdr:spPr>
        <a:xfrm>
          <a:off x="16357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111125</xdr:rowOff>
    </xdr:from>
    <xdr:to>
      <xdr:col>81</xdr:col>
      <xdr:colOff>101600</xdr:colOff>
      <xdr:row>58</xdr:row>
      <xdr:rowOff>41275</xdr:rowOff>
    </xdr:to>
    <xdr:sp macro="" textlink="">
      <xdr:nvSpPr>
        <xdr:cNvPr id="554" name="楕円 553">
          <a:extLst>
            <a:ext uri="{FF2B5EF4-FFF2-40B4-BE49-F238E27FC236}">
              <a16:creationId xmlns:a16="http://schemas.microsoft.com/office/drawing/2014/main" id="{A4EFE42C-05AF-4A8B-81F7-7D2D8F846174}"/>
            </a:ext>
          </a:extLst>
        </xdr:cNvPr>
        <xdr:cNvSpPr/>
      </xdr:nvSpPr>
      <xdr:spPr>
        <a:xfrm>
          <a:off x="15430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161925</xdr:rowOff>
    </xdr:from>
    <xdr:to>
      <xdr:col>85</xdr:col>
      <xdr:colOff>127000</xdr:colOff>
      <xdr:row>58</xdr:row>
      <xdr:rowOff>28575</xdr:rowOff>
    </xdr:to>
    <xdr:cxnSp macro="">
      <xdr:nvCxnSpPr>
        <xdr:cNvPr id="555" name="直線コネクタ 554">
          <a:extLst>
            <a:ext uri="{FF2B5EF4-FFF2-40B4-BE49-F238E27FC236}">
              <a16:creationId xmlns:a16="http://schemas.microsoft.com/office/drawing/2014/main" id="{8615873B-3420-4CC4-B6CB-622045BFF149}"/>
            </a:ext>
          </a:extLst>
        </xdr:cNvPr>
        <xdr:cNvCxnSpPr/>
      </xdr:nvCxnSpPr>
      <xdr:spPr>
        <a:xfrm>
          <a:off x="15481300" y="99345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73025</xdr:rowOff>
    </xdr:from>
    <xdr:to>
      <xdr:col>76</xdr:col>
      <xdr:colOff>165100</xdr:colOff>
      <xdr:row>58</xdr:row>
      <xdr:rowOff>3175</xdr:rowOff>
    </xdr:to>
    <xdr:sp macro="" textlink="">
      <xdr:nvSpPr>
        <xdr:cNvPr id="556" name="楕円 555">
          <a:extLst>
            <a:ext uri="{FF2B5EF4-FFF2-40B4-BE49-F238E27FC236}">
              <a16:creationId xmlns:a16="http://schemas.microsoft.com/office/drawing/2014/main" id="{37959B3E-AC5A-4730-846F-DDD7F6EF8B36}"/>
            </a:ext>
          </a:extLst>
        </xdr:cNvPr>
        <xdr:cNvSpPr/>
      </xdr:nvSpPr>
      <xdr:spPr>
        <a:xfrm>
          <a:off x="1454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123825</xdr:rowOff>
    </xdr:from>
    <xdr:to>
      <xdr:col>81</xdr:col>
      <xdr:colOff>50800</xdr:colOff>
      <xdr:row>57</xdr:row>
      <xdr:rowOff>161925</xdr:rowOff>
    </xdr:to>
    <xdr:cxnSp macro="">
      <xdr:nvCxnSpPr>
        <xdr:cNvPr id="557" name="直線コネクタ 556">
          <a:extLst>
            <a:ext uri="{FF2B5EF4-FFF2-40B4-BE49-F238E27FC236}">
              <a16:creationId xmlns:a16="http://schemas.microsoft.com/office/drawing/2014/main" id="{2159F914-E03B-42CD-8CC1-5A26DE335A5A}"/>
            </a:ext>
          </a:extLst>
        </xdr:cNvPr>
        <xdr:cNvCxnSpPr/>
      </xdr:nvCxnSpPr>
      <xdr:spPr>
        <a:xfrm>
          <a:off x="14592300" y="9896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558" name="楕円 557">
          <a:extLst>
            <a:ext uri="{FF2B5EF4-FFF2-40B4-BE49-F238E27FC236}">
              <a16:creationId xmlns:a16="http://schemas.microsoft.com/office/drawing/2014/main" id="{85592F76-928B-499D-BE1B-4810892E18DF}"/>
            </a:ext>
          </a:extLst>
        </xdr:cNvPr>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91440</xdr:rowOff>
    </xdr:from>
    <xdr:to>
      <xdr:col>76</xdr:col>
      <xdr:colOff>114300</xdr:colOff>
      <xdr:row>57</xdr:row>
      <xdr:rowOff>123825</xdr:rowOff>
    </xdr:to>
    <xdr:cxnSp macro="">
      <xdr:nvCxnSpPr>
        <xdr:cNvPr id="559" name="直線コネクタ 558">
          <a:extLst>
            <a:ext uri="{FF2B5EF4-FFF2-40B4-BE49-F238E27FC236}">
              <a16:creationId xmlns:a16="http://schemas.microsoft.com/office/drawing/2014/main" id="{EAEBF6CD-A998-4FB5-93EA-C0940FE4987E}"/>
            </a:ext>
          </a:extLst>
        </xdr:cNvPr>
        <xdr:cNvCxnSpPr/>
      </xdr:nvCxnSpPr>
      <xdr:spPr>
        <a:xfrm>
          <a:off x="13703300" y="9864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560" name="楕円 559">
          <a:extLst>
            <a:ext uri="{FF2B5EF4-FFF2-40B4-BE49-F238E27FC236}">
              <a16:creationId xmlns:a16="http://schemas.microsoft.com/office/drawing/2014/main" id="{311B4A50-6AFA-4E51-A2D5-7BE2E3D52716}"/>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91440</xdr:rowOff>
    </xdr:to>
    <xdr:cxnSp macro="">
      <xdr:nvCxnSpPr>
        <xdr:cNvPr id="561" name="直線コネクタ 560">
          <a:extLst>
            <a:ext uri="{FF2B5EF4-FFF2-40B4-BE49-F238E27FC236}">
              <a16:creationId xmlns:a16="http://schemas.microsoft.com/office/drawing/2014/main" id="{62937E2A-E1A1-4270-BDC5-61BB9B554AE7}"/>
            </a:ext>
          </a:extLst>
        </xdr:cNvPr>
        <xdr:cNvCxnSpPr/>
      </xdr:nvCxnSpPr>
      <xdr:spPr>
        <a:xfrm>
          <a:off x="12814300" y="9829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83BB8600-FC42-4173-BF84-3D5CEA3A29E7}"/>
            </a:ext>
          </a:extLst>
        </xdr:cNvPr>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1F7D3D8-32BA-4D61-AB7B-441118131739}"/>
            </a:ext>
          </a:extLst>
        </xdr:cNvPr>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AC1DD869-9659-4182-B064-540B84DB2CA7}"/>
            </a:ext>
          </a:extLst>
        </xdr:cNvPr>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100982</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5170B565-0BE1-4C31-8C6B-0E9A6FC1E1B7}"/>
            </a:ext>
          </a:extLst>
        </xdr:cNvPr>
        <xdr:cNvSpPr txBox="1"/>
      </xdr:nvSpPr>
      <xdr:spPr>
        <a:xfrm>
          <a:off x="1261174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57802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C9459C36-2BF3-4971-962E-3C5073731B91}"/>
            </a:ext>
          </a:extLst>
        </xdr:cNvPr>
        <xdr:cNvSpPr txBox="1"/>
      </xdr:nvSpPr>
      <xdr:spPr>
        <a:xfrm>
          <a:off x="152660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19702</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7F613A21-DFF0-4CA9-ADB1-7CD05D07560A}"/>
            </a:ext>
          </a:extLst>
        </xdr:cNvPr>
        <xdr:cNvSpPr txBox="1"/>
      </xdr:nvSpPr>
      <xdr:spPr>
        <a:xfrm>
          <a:off x="14389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5C559C2D-1382-445C-9757-123DA364F51D}"/>
            </a:ext>
          </a:extLst>
        </xdr:cNvPr>
        <xdr:cNvSpPr txBox="1"/>
      </xdr:nvSpPr>
      <xdr:spPr>
        <a:xfrm>
          <a:off x="13500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D1F3966F-F3F0-4270-92AF-DEA7C5FCDD80}"/>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9CCDE892-F761-4DCD-B716-78D25A0DF05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74C342B1-1124-450D-A93A-177E817699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421D345A-DCBE-4E67-9A78-4A32F11EBA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41409BEA-93CB-4636-9037-0104BE21B6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855429C2-D0C7-4C97-95F0-C3CD80B2A6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364686D0-8396-4547-988D-56DF83C98B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DE65E830-C91C-4D4A-9646-6B8814F157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F240071C-CAFB-4987-8FFE-6D5D63C644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E06FA90A-C014-46AF-96C1-C2DFF4B453B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C3BDFD8B-1CFC-4A22-A84F-5E0AF6E53DF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DCDD76B7-1398-40FD-A3BF-C50E495EC09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BFA7B54B-15D4-47FF-B5FF-D6238F66C42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2900CA21-813A-49F5-B8DD-B52E56BC243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a:extLst>
            <a:ext uri="{FF2B5EF4-FFF2-40B4-BE49-F238E27FC236}">
              <a16:creationId xmlns:a16="http://schemas.microsoft.com/office/drawing/2014/main" id="{88668FE9-38A3-404A-B349-52D9108DA53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23AFE287-2704-4EC4-887F-365BBEC16EB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a:extLst>
            <a:ext uri="{FF2B5EF4-FFF2-40B4-BE49-F238E27FC236}">
              <a16:creationId xmlns:a16="http://schemas.microsoft.com/office/drawing/2014/main" id="{52965E2E-1BA0-48EA-8D02-1E154189B58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4CF1C3E5-5902-4B1D-999D-59EDEA15187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a:extLst>
            <a:ext uri="{FF2B5EF4-FFF2-40B4-BE49-F238E27FC236}">
              <a16:creationId xmlns:a16="http://schemas.microsoft.com/office/drawing/2014/main" id="{AA96386F-E382-45CF-945D-A61B47D6AA7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61393F0F-9573-4B08-9851-188B9AD237E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a:extLst>
            <a:ext uri="{FF2B5EF4-FFF2-40B4-BE49-F238E27FC236}">
              <a16:creationId xmlns:a16="http://schemas.microsoft.com/office/drawing/2014/main" id="{B03FBE0E-5C04-4FCC-9B15-EA7F83F7A67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3C3F8BA5-1B82-443E-893C-D5B1492F854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a:extLst>
            <a:ext uri="{FF2B5EF4-FFF2-40B4-BE49-F238E27FC236}">
              <a16:creationId xmlns:a16="http://schemas.microsoft.com/office/drawing/2014/main" id="{0601FEC1-C552-42C5-87FE-F0D8993CD16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FB921B2C-B674-4AEE-8D8F-FC14788D87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20B2DA11-ACA3-45A2-8BDD-D46221CF763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a:extLst>
            <a:ext uri="{FF2B5EF4-FFF2-40B4-BE49-F238E27FC236}">
              <a16:creationId xmlns:a16="http://schemas.microsoft.com/office/drawing/2014/main" id="{70095005-CC88-4C79-85BF-6196C4F6B9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95" name="直線コネクタ 594">
          <a:extLst>
            <a:ext uri="{FF2B5EF4-FFF2-40B4-BE49-F238E27FC236}">
              <a16:creationId xmlns:a16="http://schemas.microsoft.com/office/drawing/2014/main" id="{9EA1CE1E-19EF-47BE-B7E2-99260C1FBF33}"/>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96" name="【保健センター・保健所】&#10;一人当たり面積最小値テキスト">
          <a:extLst>
            <a:ext uri="{FF2B5EF4-FFF2-40B4-BE49-F238E27FC236}">
              <a16:creationId xmlns:a16="http://schemas.microsoft.com/office/drawing/2014/main" id="{1BC6FF41-FD08-4E50-B042-178D57FE2376}"/>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97" name="直線コネクタ 596">
          <a:extLst>
            <a:ext uri="{FF2B5EF4-FFF2-40B4-BE49-F238E27FC236}">
              <a16:creationId xmlns:a16="http://schemas.microsoft.com/office/drawing/2014/main" id="{0E6D092B-DE9E-4B54-A10D-E8BB761108B8}"/>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98" name="【保健センター・保健所】&#10;一人当たり面積最大値テキスト">
          <a:extLst>
            <a:ext uri="{FF2B5EF4-FFF2-40B4-BE49-F238E27FC236}">
              <a16:creationId xmlns:a16="http://schemas.microsoft.com/office/drawing/2014/main" id="{783ECC91-870E-4C03-A5BE-931B61A38661}"/>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99" name="直線コネクタ 598">
          <a:extLst>
            <a:ext uri="{FF2B5EF4-FFF2-40B4-BE49-F238E27FC236}">
              <a16:creationId xmlns:a16="http://schemas.microsoft.com/office/drawing/2014/main" id="{3F7B248E-B1EA-4D7D-8AD4-31AF177224B5}"/>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600" name="【保健センター・保健所】&#10;一人当たり面積平均値テキスト">
          <a:extLst>
            <a:ext uri="{FF2B5EF4-FFF2-40B4-BE49-F238E27FC236}">
              <a16:creationId xmlns:a16="http://schemas.microsoft.com/office/drawing/2014/main" id="{0514F6A8-C0B4-422C-BC03-9613ADBCADAD}"/>
            </a:ext>
          </a:extLst>
        </xdr:cNvPr>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601" name="フローチャート: 判断 600">
          <a:extLst>
            <a:ext uri="{FF2B5EF4-FFF2-40B4-BE49-F238E27FC236}">
              <a16:creationId xmlns:a16="http://schemas.microsoft.com/office/drawing/2014/main" id="{7A6E0C64-F7D6-45C5-A6EA-C79089B2CA6D}"/>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602" name="フローチャート: 判断 601">
          <a:extLst>
            <a:ext uri="{FF2B5EF4-FFF2-40B4-BE49-F238E27FC236}">
              <a16:creationId xmlns:a16="http://schemas.microsoft.com/office/drawing/2014/main" id="{E35A6539-1402-46D1-B1E3-3E538535DFE8}"/>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603" name="フローチャート: 判断 602">
          <a:extLst>
            <a:ext uri="{FF2B5EF4-FFF2-40B4-BE49-F238E27FC236}">
              <a16:creationId xmlns:a16="http://schemas.microsoft.com/office/drawing/2014/main" id="{CF42CC58-DF39-498D-B498-A2E9FA941ADE}"/>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604" name="フローチャート: 判断 603">
          <a:extLst>
            <a:ext uri="{FF2B5EF4-FFF2-40B4-BE49-F238E27FC236}">
              <a16:creationId xmlns:a16="http://schemas.microsoft.com/office/drawing/2014/main" id="{44DA4320-F227-4E95-A624-01C833F490CE}"/>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605" name="フローチャート: 判断 604">
          <a:extLst>
            <a:ext uri="{FF2B5EF4-FFF2-40B4-BE49-F238E27FC236}">
              <a16:creationId xmlns:a16="http://schemas.microsoft.com/office/drawing/2014/main" id="{D4ECB0ED-F2F0-4D77-8E98-D24A13664967}"/>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BCD57D3-81C0-4EC0-9E68-22475D4DA0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B961DE5-BA26-416C-A9B2-B32C27C60C9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3574F1B-2E6A-4D69-90C4-0A7D48513CD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72BD647C-DA34-4405-9E71-DF0943CF0E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3B20265B-BA51-4245-B7CA-F6A91BE4A1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157552</xdr:rowOff>
    </xdr:from>
    <xdr:to>
      <xdr:col>116</xdr:col>
      <xdr:colOff>114300</xdr:colOff>
      <xdr:row>64</xdr:row>
      <xdr:rowOff>87702</xdr:rowOff>
    </xdr:to>
    <xdr:sp macro="" textlink="">
      <xdr:nvSpPr>
        <xdr:cNvPr id="611" name="楕円 610">
          <a:extLst>
            <a:ext uri="{FF2B5EF4-FFF2-40B4-BE49-F238E27FC236}">
              <a16:creationId xmlns:a16="http://schemas.microsoft.com/office/drawing/2014/main" id="{9C21FE08-D466-484B-9AAB-D547F513349B}"/>
            </a:ext>
          </a:extLst>
        </xdr:cNvPr>
        <xdr:cNvSpPr/>
      </xdr:nvSpPr>
      <xdr:spPr>
        <a:xfrm>
          <a:off x="22110700" y="109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69D9CC20-C50B-4A6B-881E-2A9A26F5E384}"/>
            </a:ext>
          </a:extLst>
        </xdr:cNvPr>
        <xdr:cNvSpPr txBox="1"/>
      </xdr:nvSpPr>
      <xdr:spPr>
        <a:xfrm>
          <a:off x="22199600"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160492</xdr:rowOff>
    </xdr:from>
    <xdr:to>
      <xdr:col>112</xdr:col>
      <xdr:colOff>38100</xdr:colOff>
      <xdr:row>64</xdr:row>
      <xdr:rowOff>90642</xdr:rowOff>
    </xdr:to>
    <xdr:sp macro="" textlink="">
      <xdr:nvSpPr>
        <xdr:cNvPr id="613" name="楕円 612">
          <a:extLst>
            <a:ext uri="{FF2B5EF4-FFF2-40B4-BE49-F238E27FC236}">
              <a16:creationId xmlns:a16="http://schemas.microsoft.com/office/drawing/2014/main" id="{57438574-B621-4149-8012-E448600A30DA}"/>
            </a:ext>
          </a:extLst>
        </xdr:cNvPr>
        <xdr:cNvSpPr/>
      </xdr:nvSpPr>
      <xdr:spPr>
        <a:xfrm>
          <a:off x="21272500" y="109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36902</xdr:rowOff>
    </xdr:from>
    <xdr:to>
      <xdr:col>116</xdr:col>
      <xdr:colOff>63500</xdr:colOff>
      <xdr:row>64</xdr:row>
      <xdr:rowOff>39842</xdr:rowOff>
    </xdr:to>
    <xdr:cxnSp macro="">
      <xdr:nvCxnSpPr>
        <xdr:cNvPr id="614" name="直線コネクタ 613">
          <a:extLst>
            <a:ext uri="{FF2B5EF4-FFF2-40B4-BE49-F238E27FC236}">
              <a16:creationId xmlns:a16="http://schemas.microsoft.com/office/drawing/2014/main" id="{0E2A6A28-B1D3-4DE3-950D-539D420D1F7C}"/>
            </a:ext>
          </a:extLst>
        </xdr:cNvPr>
        <xdr:cNvCxnSpPr/>
      </xdr:nvCxnSpPr>
      <xdr:spPr>
        <a:xfrm flipV="1">
          <a:off x="21323300" y="11009702"/>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161798</xdr:rowOff>
    </xdr:from>
    <xdr:to>
      <xdr:col>107</xdr:col>
      <xdr:colOff>101600</xdr:colOff>
      <xdr:row>64</xdr:row>
      <xdr:rowOff>91948</xdr:rowOff>
    </xdr:to>
    <xdr:sp macro="" textlink="">
      <xdr:nvSpPr>
        <xdr:cNvPr id="615" name="楕円 614">
          <a:extLst>
            <a:ext uri="{FF2B5EF4-FFF2-40B4-BE49-F238E27FC236}">
              <a16:creationId xmlns:a16="http://schemas.microsoft.com/office/drawing/2014/main" id="{23B96368-E684-4E9A-8DDF-2563BAE1EF7F}"/>
            </a:ext>
          </a:extLst>
        </xdr:cNvPr>
        <xdr:cNvSpPr/>
      </xdr:nvSpPr>
      <xdr:spPr>
        <a:xfrm>
          <a:off x="20383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39842</xdr:rowOff>
    </xdr:from>
    <xdr:to>
      <xdr:col>111</xdr:col>
      <xdr:colOff>177800</xdr:colOff>
      <xdr:row>64</xdr:row>
      <xdr:rowOff>41148</xdr:rowOff>
    </xdr:to>
    <xdr:cxnSp macro="">
      <xdr:nvCxnSpPr>
        <xdr:cNvPr id="616" name="直線コネクタ 615">
          <a:extLst>
            <a:ext uri="{FF2B5EF4-FFF2-40B4-BE49-F238E27FC236}">
              <a16:creationId xmlns:a16="http://schemas.microsoft.com/office/drawing/2014/main" id="{6B857302-99F7-475C-B304-C72C78E99737}"/>
            </a:ext>
          </a:extLst>
        </xdr:cNvPr>
        <xdr:cNvCxnSpPr/>
      </xdr:nvCxnSpPr>
      <xdr:spPr>
        <a:xfrm flipV="1">
          <a:off x="20434300" y="1101264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165064</xdr:rowOff>
    </xdr:from>
    <xdr:to>
      <xdr:col>102</xdr:col>
      <xdr:colOff>165100</xdr:colOff>
      <xdr:row>64</xdr:row>
      <xdr:rowOff>95214</xdr:rowOff>
    </xdr:to>
    <xdr:sp macro="" textlink="">
      <xdr:nvSpPr>
        <xdr:cNvPr id="617" name="楕円 616">
          <a:extLst>
            <a:ext uri="{FF2B5EF4-FFF2-40B4-BE49-F238E27FC236}">
              <a16:creationId xmlns:a16="http://schemas.microsoft.com/office/drawing/2014/main" id="{C637796E-E45C-4E69-B45D-D9EE3E09DA89}"/>
            </a:ext>
          </a:extLst>
        </xdr:cNvPr>
        <xdr:cNvSpPr/>
      </xdr:nvSpPr>
      <xdr:spPr>
        <a:xfrm>
          <a:off x="19494500" y="109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41148</xdr:rowOff>
    </xdr:from>
    <xdr:to>
      <xdr:col>107</xdr:col>
      <xdr:colOff>50800</xdr:colOff>
      <xdr:row>64</xdr:row>
      <xdr:rowOff>44414</xdr:rowOff>
    </xdr:to>
    <xdr:cxnSp macro="">
      <xdr:nvCxnSpPr>
        <xdr:cNvPr id="618" name="直線コネクタ 617">
          <a:extLst>
            <a:ext uri="{FF2B5EF4-FFF2-40B4-BE49-F238E27FC236}">
              <a16:creationId xmlns:a16="http://schemas.microsoft.com/office/drawing/2014/main" id="{C66A046D-DCD5-408B-B023-55D88ECAC1C2}"/>
            </a:ext>
          </a:extLst>
        </xdr:cNvPr>
        <xdr:cNvCxnSpPr/>
      </xdr:nvCxnSpPr>
      <xdr:spPr>
        <a:xfrm flipV="1">
          <a:off x="19545300" y="1101394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166697</xdr:rowOff>
    </xdr:from>
    <xdr:to>
      <xdr:col>98</xdr:col>
      <xdr:colOff>38100</xdr:colOff>
      <xdr:row>64</xdr:row>
      <xdr:rowOff>96847</xdr:rowOff>
    </xdr:to>
    <xdr:sp macro="" textlink="">
      <xdr:nvSpPr>
        <xdr:cNvPr id="619" name="楕円 618">
          <a:extLst>
            <a:ext uri="{FF2B5EF4-FFF2-40B4-BE49-F238E27FC236}">
              <a16:creationId xmlns:a16="http://schemas.microsoft.com/office/drawing/2014/main" id="{9B5FA562-65F3-4FEB-A0AC-ACF53914B87B}"/>
            </a:ext>
          </a:extLst>
        </xdr:cNvPr>
        <xdr:cNvSpPr/>
      </xdr:nvSpPr>
      <xdr:spPr>
        <a:xfrm>
          <a:off x="18605500" y="109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44414</xdr:rowOff>
    </xdr:from>
    <xdr:to>
      <xdr:col>102</xdr:col>
      <xdr:colOff>114300</xdr:colOff>
      <xdr:row>64</xdr:row>
      <xdr:rowOff>46047</xdr:rowOff>
    </xdr:to>
    <xdr:cxnSp macro="">
      <xdr:nvCxnSpPr>
        <xdr:cNvPr id="620" name="直線コネクタ 619">
          <a:extLst>
            <a:ext uri="{FF2B5EF4-FFF2-40B4-BE49-F238E27FC236}">
              <a16:creationId xmlns:a16="http://schemas.microsoft.com/office/drawing/2014/main" id="{F18FBD77-E650-42EA-8008-CFA5308AB64B}"/>
            </a:ext>
          </a:extLst>
        </xdr:cNvPr>
        <xdr:cNvCxnSpPr/>
      </xdr:nvCxnSpPr>
      <xdr:spPr>
        <a:xfrm flipV="1">
          <a:off x="18656300" y="1101721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621" name="n_1aveValue【保健センター・保健所】&#10;一人当たり面積">
          <a:extLst>
            <a:ext uri="{FF2B5EF4-FFF2-40B4-BE49-F238E27FC236}">
              <a16:creationId xmlns:a16="http://schemas.microsoft.com/office/drawing/2014/main" id="{3A7C2D40-8A00-4BDA-B34B-B9F1B26E1819}"/>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622" name="n_2aveValue【保健センター・保健所】&#10;一人当たり面積">
          <a:extLst>
            <a:ext uri="{FF2B5EF4-FFF2-40B4-BE49-F238E27FC236}">
              <a16:creationId xmlns:a16="http://schemas.microsoft.com/office/drawing/2014/main" id="{52C1C078-99C4-4B20-AC81-9DBC7C941BCE}"/>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623" name="n_3aveValue【保健センター・保健所】&#10;一人当たり面積">
          <a:extLst>
            <a:ext uri="{FF2B5EF4-FFF2-40B4-BE49-F238E27FC236}">
              <a16:creationId xmlns:a16="http://schemas.microsoft.com/office/drawing/2014/main" id="{0526D2DC-8F7A-4FE6-ACF8-91473020B5B5}"/>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624" name="n_4aveValue【保健センター・保健所】&#10;一人当たり面積">
          <a:extLst>
            <a:ext uri="{FF2B5EF4-FFF2-40B4-BE49-F238E27FC236}">
              <a16:creationId xmlns:a16="http://schemas.microsoft.com/office/drawing/2014/main" id="{DB83A19B-D4F7-42A7-8A2D-96902DACF5BA}"/>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81769</xdr:rowOff>
    </xdr:from>
    <xdr:ext cx="469744" cy="259045"/>
    <xdr:sp macro="" textlink="">
      <xdr:nvSpPr>
        <xdr:cNvPr id="625" name="n_1mainValue【保健センター・保健所】&#10;一人当たり面積">
          <a:extLst>
            <a:ext uri="{FF2B5EF4-FFF2-40B4-BE49-F238E27FC236}">
              <a16:creationId xmlns:a16="http://schemas.microsoft.com/office/drawing/2014/main" id="{CFC73099-E24A-4395-8A3C-14782668AA5C}"/>
            </a:ext>
          </a:extLst>
        </xdr:cNvPr>
        <xdr:cNvSpPr txBox="1"/>
      </xdr:nvSpPr>
      <xdr:spPr>
        <a:xfrm>
          <a:off x="21075727" y="1105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83075</xdr:rowOff>
    </xdr:from>
    <xdr:ext cx="469744" cy="259045"/>
    <xdr:sp macro="" textlink="">
      <xdr:nvSpPr>
        <xdr:cNvPr id="626" name="n_2mainValue【保健センター・保健所】&#10;一人当たり面積">
          <a:extLst>
            <a:ext uri="{FF2B5EF4-FFF2-40B4-BE49-F238E27FC236}">
              <a16:creationId xmlns:a16="http://schemas.microsoft.com/office/drawing/2014/main" id="{56069254-627F-4327-86CC-D8D98C685A9D}"/>
            </a:ext>
          </a:extLst>
        </xdr:cNvPr>
        <xdr:cNvSpPr txBox="1"/>
      </xdr:nvSpPr>
      <xdr:spPr>
        <a:xfrm>
          <a:off x="201994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86341</xdr:rowOff>
    </xdr:from>
    <xdr:ext cx="469744" cy="259045"/>
    <xdr:sp macro="" textlink="">
      <xdr:nvSpPr>
        <xdr:cNvPr id="627" name="n_3mainValue【保健センター・保健所】&#10;一人当たり面積">
          <a:extLst>
            <a:ext uri="{FF2B5EF4-FFF2-40B4-BE49-F238E27FC236}">
              <a16:creationId xmlns:a16="http://schemas.microsoft.com/office/drawing/2014/main" id="{1BDF422D-2757-48F1-9F54-88C3B917303C}"/>
            </a:ext>
          </a:extLst>
        </xdr:cNvPr>
        <xdr:cNvSpPr txBox="1"/>
      </xdr:nvSpPr>
      <xdr:spPr>
        <a:xfrm>
          <a:off x="19310427" y="1105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87974</xdr:rowOff>
    </xdr:from>
    <xdr:ext cx="469744" cy="259045"/>
    <xdr:sp macro="" textlink="">
      <xdr:nvSpPr>
        <xdr:cNvPr id="628" name="n_4mainValue【保健センター・保健所】&#10;一人当たり面積">
          <a:extLst>
            <a:ext uri="{FF2B5EF4-FFF2-40B4-BE49-F238E27FC236}">
              <a16:creationId xmlns:a16="http://schemas.microsoft.com/office/drawing/2014/main" id="{6FB12A26-9C79-41EB-9EA1-C264B419AAD4}"/>
            </a:ext>
          </a:extLst>
        </xdr:cNvPr>
        <xdr:cNvSpPr txBox="1"/>
      </xdr:nvSpPr>
      <xdr:spPr>
        <a:xfrm>
          <a:off x="18421427" y="1106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B58E1EEF-40AE-476F-826F-98FA6D25752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AFD955C8-1CA1-454D-AEC8-CD1AA9F30E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6F6E03DF-F0CA-48A2-A8B0-5EE575D7F2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39B1DAC0-3519-430E-BBBA-63F08535311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9511DE00-7CF9-4261-9AE0-E29561D62B7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26CC1E67-F11E-4800-AC94-865ACA3F73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62EB221D-3304-42A5-A4CD-77F20E1A44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C94E7533-335F-4E43-BFFA-C7F303D73FF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6FFA6E2F-0C5B-4501-BF9A-3E504CC4A1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9D08D2F0-87A4-49DF-82E8-3DA69B100C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632B3FC1-CEBD-4ADC-998B-91BDDBC3C0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B697861A-ADE3-4F4E-965D-CF1BC310863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88E14BE8-3D74-4384-98E8-ED57A2DE691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F56919F2-B5B6-4157-994A-284309CB4B0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F3C4EEF8-D915-4DAB-9C2C-E3D4C209F7D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C55A8920-76CC-42B2-92B9-4094300BF1B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4941C5E2-ABBF-4307-82BC-2AA53E11AAC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D1C79D85-4063-4819-AA0D-8E445B20404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1863178F-0A53-4F5E-A737-7D68EF986D2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D0086CBA-B4EE-4EE8-8D91-BBF98266222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708A27B4-6D83-4183-9127-14024F91D2C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697AA33B-D3FD-4C73-97BE-06F895183B1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a:extLst>
            <a:ext uri="{FF2B5EF4-FFF2-40B4-BE49-F238E27FC236}">
              <a16:creationId xmlns:a16="http://schemas.microsoft.com/office/drawing/2014/main" id="{EF57B485-B22F-49E9-B67E-6599214C34B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B7B2CFC2-793F-43D2-BA8D-1E601ECA4D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412EC6D7-4C03-45EF-970A-7CB94F1898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54" name="直線コネクタ 653">
          <a:extLst>
            <a:ext uri="{FF2B5EF4-FFF2-40B4-BE49-F238E27FC236}">
              <a16:creationId xmlns:a16="http://schemas.microsoft.com/office/drawing/2014/main" id="{61C7CA7A-3824-4292-BC66-440E3FDE4B2B}"/>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55" name="【消防施設】&#10;有形固定資産減価償却率最小値テキスト">
          <a:extLst>
            <a:ext uri="{FF2B5EF4-FFF2-40B4-BE49-F238E27FC236}">
              <a16:creationId xmlns:a16="http://schemas.microsoft.com/office/drawing/2014/main" id="{48FAAC8E-27F1-412D-B018-063E47BF3F02}"/>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56" name="直線コネクタ 655">
          <a:extLst>
            <a:ext uri="{FF2B5EF4-FFF2-40B4-BE49-F238E27FC236}">
              <a16:creationId xmlns:a16="http://schemas.microsoft.com/office/drawing/2014/main" id="{9A08E3D2-3A56-4E8A-8F42-F4F055ED0F67}"/>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57" name="【消防施設】&#10;有形固定資産減価償却率最大値テキスト">
          <a:extLst>
            <a:ext uri="{FF2B5EF4-FFF2-40B4-BE49-F238E27FC236}">
              <a16:creationId xmlns:a16="http://schemas.microsoft.com/office/drawing/2014/main" id="{E80FE76B-5D86-4965-85AB-C64356518CB3}"/>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58" name="直線コネクタ 657">
          <a:extLst>
            <a:ext uri="{FF2B5EF4-FFF2-40B4-BE49-F238E27FC236}">
              <a16:creationId xmlns:a16="http://schemas.microsoft.com/office/drawing/2014/main" id="{3BB9B19D-4F35-4D3F-8496-BC7D448E8E93}"/>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F6426197-25F8-4AC7-8113-C99D897C75B8}"/>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60" name="フローチャート: 判断 659">
          <a:extLst>
            <a:ext uri="{FF2B5EF4-FFF2-40B4-BE49-F238E27FC236}">
              <a16:creationId xmlns:a16="http://schemas.microsoft.com/office/drawing/2014/main" id="{0F469506-35C5-427C-B460-113FF5508E32}"/>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61" name="フローチャート: 判断 660">
          <a:extLst>
            <a:ext uri="{FF2B5EF4-FFF2-40B4-BE49-F238E27FC236}">
              <a16:creationId xmlns:a16="http://schemas.microsoft.com/office/drawing/2014/main" id="{CE86520A-A7C3-4539-BA21-3D432CD92575}"/>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62" name="フローチャート: 判断 661">
          <a:extLst>
            <a:ext uri="{FF2B5EF4-FFF2-40B4-BE49-F238E27FC236}">
              <a16:creationId xmlns:a16="http://schemas.microsoft.com/office/drawing/2014/main" id="{AC726480-4FB2-41CC-975F-B14E9325F864}"/>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63" name="フローチャート: 判断 662">
          <a:extLst>
            <a:ext uri="{FF2B5EF4-FFF2-40B4-BE49-F238E27FC236}">
              <a16:creationId xmlns:a16="http://schemas.microsoft.com/office/drawing/2014/main" id="{C98BF159-BB91-448D-8CCB-80BCB31D1C5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64" name="フローチャート: 判断 663">
          <a:extLst>
            <a:ext uri="{FF2B5EF4-FFF2-40B4-BE49-F238E27FC236}">
              <a16:creationId xmlns:a16="http://schemas.microsoft.com/office/drawing/2014/main" id="{354B67A7-9284-429E-A9BE-346A2AA77CF6}"/>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FD44EFA-7C6D-42A0-ACF6-AFFCB61A17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BB7E394-2383-408F-8AC2-23382894471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30D468C-FBDB-46B2-B369-FAD3D26897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D96D5A6-DD91-486C-8293-57EABBFEDF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770E8B0A-3CA1-4D3B-AB89-31B12653C90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70" name="楕円 669">
          <a:extLst>
            <a:ext uri="{FF2B5EF4-FFF2-40B4-BE49-F238E27FC236}">
              <a16:creationId xmlns:a16="http://schemas.microsoft.com/office/drawing/2014/main" id="{135301B2-E582-4687-A74B-93C73B9CA301}"/>
            </a:ext>
          </a:extLst>
        </xdr:cNvPr>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11447</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ECDC2C9B-34B0-423E-AEF4-440BF8D93244}"/>
            </a:ext>
          </a:extLst>
        </xdr:cNvPr>
        <xdr:cNvSpPr txBox="1"/>
      </xdr:nvSpPr>
      <xdr:spPr>
        <a:xfrm>
          <a:off x="16357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672" name="楕円 671">
          <a:extLst>
            <a:ext uri="{FF2B5EF4-FFF2-40B4-BE49-F238E27FC236}">
              <a16:creationId xmlns:a16="http://schemas.microsoft.com/office/drawing/2014/main" id="{360BD1EA-D06A-4E68-B80C-361B6B3CDBF5}"/>
            </a:ext>
          </a:extLst>
        </xdr:cNvPr>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51163</xdr:rowOff>
    </xdr:from>
    <xdr:to>
      <xdr:col>85</xdr:col>
      <xdr:colOff>127000</xdr:colOff>
      <xdr:row>83</xdr:row>
      <xdr:rowOff>83820</xdr:rowOff>
    </xdr:to>
    <xdr:cxnSp macro="">
      <xdr:nvCxnSpPr>
        <xdr:cNvPr id="673" name="直線コネクタ 672">
          <a:extLst>
            <a:ext uri="{FF2B5EF4-FFF2-40B4-BE49-F238E27FC236}">
              <a16:creationId xmlns:a16="http://schemas.microsoft.com/office/drawing/2014/main" id="{F03894DA-25F5-46C4-A391-33474DDB3AC9}"/>
            </a:ext>
          </a:extLst>
        </xdr:cNvPr>
        <xdr:cNvCxnSpPr/>
      </xdr:nvCxnSpPr>
      <xdr:spPr>
        <a:xfrm>
          <a:off x="15481300" y="142815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139156</xdr:rowOff>
    </xdr:from>
    <xdr:to>
      <xdr:col>76</xdr:col>
      <xdr:colOff>165100</xdr:colOff>
      <xdr:row>83</xdr:row>
      <xdr:rowOff>69306</xdr:rowOff>
    </xdr:to>
    <xdr:sp macro="" textlink="">
      <xdr:nvSpPr>
        <xdr:cNvPr id="674" name="楕円 673">
          <a:extLst>
            <a:ext uri="{FF2B5EF4-FFF2-40B4-BE49-F238E27FC236}">
              <a16:creationId xmlns:a16="http://schemas.microsoft.com/office/drawing/2014/main" id="{B05DA676-842E-4708-BB55-A8F21CA8848A}"/>
            </a:ext>
          </a:extLst>
        </xdr:cNvPr>
        <xdr:cNvSpPr/>
      </xdr:nvSpPr>
      <xdr:spPr>
        <a:xfrm>
          <a:off x="14541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18506</xdr:rowOff>
    </xdr:from>
    <xdr:to>
      <xdr:col>81</xdr:col>
      <xdr:colOff>50800</xdr:colOff>
      <xdr:row>83</xdr:row>
      <xdr:rowOff>51163</xdr:rowOff>
    </xdr:to>
    <xdr:cxnSp macro="">
      <xdr:nvCxnSpPr>
        <xdr:cNvPr id="675" name="直線コネクタ 674">
          <a:extLst>
            <a:ext uri="{FF2B5EF4-FFF2-40B4-BE49-F238E27FC236}">
              <a16:creationId xmlns:a16="http://schemas.microsoft.com/office/drawing/2014/main" id="{A1AA0409-DD1B-4115-9FCB-02496965CFA1}"/>
            </a:ext>
          </a:extLst>
        </xdr:cNvPr>
        <xdr:cNvCxnSpPr/>
      </xdr:nvCxnSpPr>
      <xdr:spPr>
        <a:xfrm>
          <a:off x="14592300" y="142488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106499</xdr:rowOff>
    </xdr:from>
    <xdr:to>
      <xdr:col>72</xdr:col>
      <xdr:colOff>38100</xdr:colOff>
      <xdr:row>83</xdr:row>
      <xdr:rowOff>36649</xdr:rowOff>
    </xdr:to>
    <xdr:sp macro="" textlink="">
      <xdr:nvSpPr>
        <xdr:cNvPr id="676" name="楕円 675">
          <a:extLst>
            <a:ext uri="{FF2B5EF4-FFF2-40B4-BE49-F238E27FC236}">
              <a16:creationId xmlns:a16="http://schemas.microsoft.com/office/drawing/2014/main" id="{6FF7FD36-2DD0-4D67-8428-DBE7D643AF12}"/>
            </a:ext>
          </a:extLst>
        </xdr:cNvPr>
        <xdr:cNvSpPr/>
      </xdr:nvSpPr>
      <xdr:spPr>
        <a:xfrm>
          <a:off x="13652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157299</xdr:rowOff>
    </xdr:from>
    <xdr:to>
      <xdr:col>76</xdr:col>
      <xdr:colOff>114300</xdr:colOff>
      <xdr:row>83</xdr:row>
      <xdr:rowOff>18506</xdr:rowOff>
    </xdr:to>
    <xdr:cxnSp macro="">
      <xdr:nvCxnSpPr>
        <xdr:cNvPr id="677" name="直線コネクタ 676">
          <a:extLst>
            <a:ext uri="{FF2B5EF4-FFF2-40B4-BE49-F238E27FC236}">
              <a16:creationId xmlns:a16="http://schemas.microsoft.com/office/drawing/2014/main" id="{0FE49500-657D-4248-A16D-3F9DF493F4E7}"/>
            </a:ext>
          </a:extLst>
        </xdr:cNvPr>
        <xdr:cNvCxnSpPr/>
      </xdr:nvCxnSpPr>
      <xdr:spPr>
        <a:xfrm>
          <a:off x="13703300" y="142161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73842</xdr:rowOff>
    </xdr:from>
    <xdr:to>
      <xdr:col>67</xdr:col>
      <xdr:colOff>101600</xdr:colOff>
      <xdr:row>83</xdr:row>
      <xdr:rowOff>3992</xdr:rowOff>
    </xdr:to>
    <xdr:sp macro="" textlink="">
      <xdr:nvSpPr>
        <xdr:cNvPr id="678" name="楕円 677">
          <a:extLst>
            <a:ext uri="{FF2B5EF4-FFF2-40B4-BE49-F238E27FC236}">
              <a16:creationId xmlns:a16="http://schemas.microsoft.com/office/drawing/2014/main" id="{C2242CC9-FBCC-4EA3-9344-1BDC5EB1F409}"/>
            </a:ext>
          </a:extLst>
        </xdr:cNvPr>
        <xdr:cNvSpPr/>
      </xdr:nvSpPr>
      <xdr:spPr>
        <a:xfrm>
          <a:off x="12763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124642</xdr:rowOff>
    </xdr:from>
    <xdr:to>
      <xdr:col>71</xdr:col>
      <xdr:colOff>177800</xdr:colOff>
      <xdr:row>82</xdr:row>
      <xdr:rowOff>157299</xdr:rowOff>
    </xdr:to>
    <xdr:cxnSp macro="">
      <xdr:nvCxnSpPr>
        <xdr:cNvPr id="679" name="直線コネクタ 678">
          <a:extLst>
            <a:ext uri="{FF2B5EF4-FFF2-40B4-BE49-F238E27FC236}">
              <a16:creationId xmlns:a16="http://schemas.microsoft.com/office/drawing/2014/main" id="{EBCF4BE5-6591-41EE-B2CB-A3D5E862F717}"/>
            </a:ext>
          </a:extLst>
        </xdr:cNvPr>
        <xdr:cNvCxnSpPr/>
      </xdr:nvCxnSpPr>
      <xdr:spPr>
        <a:xfrm>
          <a:off x="12814300" y="141835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680" name="n_1aveValue【消防施設】&#10;有形固定資産減価償却率">
          <a:extLst>
            <a:ext uri="{FF2B5EF4-FFF2-40B4-BE49-F238E27FC236}">
              <a16:creationId xmlns:a16="http://schemas.microsoft.com/office/drawing/2014/main" id="{DB5CF09B-00A4-4226-97CF-8824FD8CBF5E}"/>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81" name="n_2aveValue【消防施設】&#10;有形固定資産減価償却率">
          <a:extLst>
            <a:ext uri="{FF2B5EF4-FFF2-40B4-BE49-F238E27FC236}">
              <a16:creationId xmlns:a16="http://schemas.microsoft.com/office/drawing/2014/main" id="{5E2ADE71-1604-4265-BDFE-42CD20BAEB1F}"/>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82" name="n_3aveValue【消防施設】&#10;有形固定資産減価償却率">
          <a:extLst>
            <a:ext uri="{FF2B5EF4-FFF2-40B4-BE49-F238E27FC236}">
              <a16:creationId xmlns:a16="http://schemas.microsoft.com/office/drawing/2014/main" id="{BAC52D06-CDAD-4B47-9FE6-2D22B9690D3B}"/>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683" name="n_4aveValue【消防施設】&#10;有形固定資産減価償却率">
          <a:extLst>
            <a:ext uri="{FF2B5EF4-FFF2-40B4-BE49-F238E27FC236}">
              <a16:creationId xmlns:a16="http://schemas.microsoft.com/office/drawing/2014/main" id="{1D24DC55-320B-4A6F-82F4-5217813DE678}"/>
            </a:ext>
          </a:extLst>
        </xdr:cNvPr>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118490</xdr:rowOff>
    </xdr:from>
    <xdr:ext cx="405111" cy="259045"/>
    <xdr:sp macro="" textlink="">
      <xdr:nvSpPr>
        <xdr:cNvPr id="684" name="n_1mainValue【消防施設】&#10;有形固定資産減価償却率">
          <a:extLst>
            <a:ext uri="{FF2B5EF4-FFF2-40B4-BE49-F238E27FC236}">
              <a16:creationId xmlns:a16="http://schemas.microsoft.com/office/drawing/2014/main" id="{754D4907-DCDA-4E27-88D5-A40A57B93734}"/>
            </a:ext>
          </a:extLst>
        </xdr:cNvPr>
        <xdr:cNvSpPr txBox="1"/>
      </xdr:nvSpPr>
      <xdr:spPr>
        <a:xfrm>
          <a:off x="15266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85833</xdr:rowOff>
    </xdr:from>
    <xdr:ext cx="405111" cy="259045"/>
    <xdr:sp macro="" textlink="">
      <xdr:nvSpPr>
        <xdr:cNvPr id="685" name="n_2mainValue【消防施設】&#10;有形固定資産減価償却率">
          <a:extLst>
            <a:ext uri="{FF2B5EF4-FFF2-40B4-BE49-F238E27FC236}">
              <a16:creationId xmlns:a16="http://schemas.microsoft.com/office/drawing/2014/main" id="{71F8B530-E223-4C27-9683-275A8BA4B944}"/>
            </a:ext>
          </a:extLst>
        </xdr:cNvPr>
        <xdr:cNvSpPr txBox="1"/>
      </xdr:nvSpPr>
      <xdr:spPr>
        <a:xfrm>
          <a:off x="14389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27776</xdr:rowOff>
    </xdr:from>
    <xdr:ext cx="405111" cy="259045"/>
    <xdr:sp macro="" textlink="">
      <xdr:nvSpPr>
        <xdr:cNvPr id="686" name="n_3mainValue【消防施設】&#10;有形固定資産減価償却率">
          <a:extLst>
            <a:ext uri="{FF2B5EF4-FFF2-40B4-BE49-F238E27FC236}">
              <a16:creationId xmlns:a16="http://schemas.microsoft.com/office/drawing/2014/main" id="{E94C6825-87AB-496D-8CCB-FB686C034E86}"/>
            </a:ext>
          </a:extLst>
        </xdr:cNvPr>
        <xdr:cNvSpPr txBox="1"/>
      </xdr:nvSpPr>
      <xdr:spPr>
        <a:xfrm>
          <a:off x="13500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20519</xdr:rowOff>
    </xdr:from>
    <xdr:ext cx="405111" cy="259045"/>
    <xdr:sp macro="" textlink="">
      <xdr:nvSpPr>
        <xdr:cNvPr id="687" name="n_4mainValue【消防施設】&#10;有形固定資産減価償却率">
          <a:extLst>
            <a:ext uri="{FF2B5EF4-FFF2-40B4-BE49-F238E27FC236}">
              <a16:creationId xmlns:a16="http://schemas.microsoft.com/office/drawing/2014/main" id="{4BE2CEB2-D5D5-457F-B9DE-492FB5B292ED}"/>
            </a:ext>
          </a:extLst>
        </xdr:cNvPr>
        <xdr:cNvSpPr txBox="1"/>
      </xdr:nvSpPr>
      <xdr:spPr>
        <a:xfrm>
          <a:off x="12611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32E5ED5A-AA7B-4231-B97D-24CED83904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A0D3E109-0FFD-48DB-AF55-FA55F2B868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4C7389B2-6379-4E53-9D7B-DBD8B400AD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291F6C13-4B11-4709-A924-719750D6B7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2CA51C6C-086B-4DAA-BF88-24CB913A20F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28618263-1B20-4821-9CE3-BAA2264118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2F06447B-9353-459E-8FDE-12EB376927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59D4D692-0358-4250-9BC7-7628151AB1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41FA1C98-7485-4066-AAA0-F605A4DEC6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891B6C01-4FB4-44F6-9C3D-53A832E8E68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5AE2332E-B911-4BA7-BFA3-B1FDAFE0475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97116BDD-03D0-4F95-9E2C-203B9FFC192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19E61648-603A-4E40-B6DD-702FDDD4EE3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0483B9D7-125E-4CDF-8C79-D0B6F43C341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18467A91-97BA-4F81-952A-90C6D7B235F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8E96E09B-0104-45B7-8DBF-5318CE1E807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6D302F23-0C85-43C9-8686-11BB9C01460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A19C4213-D537-474D-9240-F733069B410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573C19C2-ECF6-4F9F-BE98-A0B51A9350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2C8F414-0859-4F9A-A88D-95E9FF85EE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C3AEB8CD-ACCA-41BA-88F3-3978DED114A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709" name="直線コネクタ 708">
          <a:extLst>
            <a:ext uri="{FF2B5EF4-FFF2-40B4-BE49-F238E27FC236}">
              <a16:creationId xmlns:a16="http://schemas.microsoft.com/office/drawing/2014/main" id="{6F1DEFAC-3792-4C90-AF4B-A813C3A5DD50}"/>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710" name="【消防施設】&#10;一人当たり面積最小値テキスト">
          <a:extLst>
            <a:ext uri="{FF2B5EF4-FFF2-40B4-BE49-F238E27FC236}">
              <a16:creationId xmlns:a16="http://schemas.microsoft.com/office/drawing/2014/main" id="{7D64EC0A-BF90-4FBA-85EE-3642F7E66D24}"/>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711" name="直線コネクタ 710">
          <a:extLst>
            <a:ext uri="{FF2B5EF4-FFF2-40B4-BE49-F238E27FC236}">
              <a16:creationId xmlns:a16="http://schemas.microsoft.com/office/drawing/2014/main" id="{D489A269-D361-48CF-9E4E-5B32AEE09FCE}"/>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712" name="【消防施設】&#10;一人当たり面積最大値テキスト">
          <a:extLst>
            <a:ext uri="{FF2B5EF4-FFF2-40B4-BE49-F238E27FC236}">
              <a16:creationId xmlns:a16="http://schemas.microsoft.com/office/drawing/2014/main" id="{8C0D9204-50ED-4792-877F-84661647D310}"/>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713" name="直線コネクタ 712">
          <a:extLst>
            <a:ext uri="{FF2B5EF4-FFF2-40B4-BE49-F238E27FC236}">
              <a16:creationId xmlns:a16="http://schemas.microsoft.com/office/drawing/2014/main" id="{C2989B37-3D03-4760-AE4E-D71EC7B4147C}"/>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714" name="【消防施設】&#10;一人当たり面積平均値テキスト">
          <a:extLst>
            <a:ext uri="{FF2B5EF4-FFF2-40B4-BE49-F238E27FC236}">
              <a16:creationId xmlns:a16="http://schemas.microsoft.com/office/drawing/2014/main" id="{1815484F-A82D-44EE-829B-58C6645AB849}"/>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715" name="フローチャート: 判断 714">
          <a:extLst>
            <a:ext uri="{FF2B5EF4-FFF2-40B4-BE49-F238E27FC236}">
              <a16:creationId xmlns:a16="http://schemas.microsoft.com/office/drawing/2014/main" id="{D6D0A37D-F795-4C93-81EF-A26924FB8BF9}"/>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716" name="フローチャート: 判断 715">
          <a:extLst>
            <a:ext uri="{FF2B5EF4-FFF2-40B4-BE49-F238E27FC236}">
              <a16:creationId xmlns:a16="http://schemas.microsoft.com/office/drawing/2014/main" id="{E81A3208-99E7-4D75-8865-69AB9F5A6C8C}"/>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717" name="フローチャート: 判断 716">
          <a:extLst>
            <a:ext uri="{FF2B5EF4-FFF2-40B4-BE49-F238E27FC236}">
              <a16:creationId xmlns:a16="http://schemas.microsoft.com/office/drawing/2014/main" id="{169F80BC-DF12-4E21-AFAB-D9AD8579908A}"/>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8" name="フローチャート: 判断 717">
          <a:extLst>
            <a:ext uri="{FF2B5EF4-FFF2-40B4-BE49-F238E27FC236}">
              <a16:creationId xmlns:a16="http://schemas.microsoft.com/office/drawing/2014/main" id="{114FC781-A024-494D-9519-07A82ABC284A}"/>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719" name="フローチャート: 判断 718">
          <a:extLst>
            <a:ext uri="{FF2B5EF4-FFF2-40B4-BE49-F238E27FC236}">
              <a16:creationId xmlns:a16="http://schemas.microsoft.com/office/drawing/2014/main" id="{720AB13C-E06D-47AE-8633-6BC2E89D1391}"/>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8D9CD631-7327-4156-8CC3-AB9175F37A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DAED809-CF14-4944-968A-F1BE8BA655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D2F615C-86AD-4E8E-879C-0CBC41610C6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CD45D3BC-F7FA-46BF-8967-C323A9528D7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46E145F5-D749-4D7D-A2D1-2150620A38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65709</xdr:rowOff>
    </xdr:from>
    <xdr:to>
      <xdr:col>116</xdr:col>
      <xdr:colOff>114300</xdr:colOff>
      <xdr:row>85</xdr:row>
      <xdr:rowOff>167309</xdr:rowOff>
    </xdr:to>
    <xdr:sp macro="" textlink="">
      <xdr:nvSpPr>
        <xdr:cNvPr id="725" name="楕円 724">
          <a:extLst>
            <a:ext uri="{FF2B5EF4-FFF2-40B4-BE49-F238E27FC236}">
              <a16:creationId xmlns:a16="http://schemas.microsoft.com/office/drawing/2014/main" id="{362F6B38-8E10-41EA-9CAF-DC628B1FD836}"/>
            </a:ext>
          </a:extLst>
        </xdr:cNvPr>
        <xdr:cNvSpPr/>
      </xdr:nvSpPr>
      <xdr:spPr>
        <a:xfrm>
          <a:off x="22110700" y="146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25086</xdr:rowOff>
    </xdr:from>
    <xdr:ext cx="469744" cy="259045"/>
    <xdr:sp macro="" textlink="">
      <xdr:nvSpPr>
        <xdr:cNvPr id="726" name="【消防施設】&#10;一人当たり面積該当値テキスト">
          <a:extLst>
            <a:ext uri="{FF2B5EF4-FFF2-40B4-BE49-F238E27FC236}">
              <a16:creationId xmlns:a16="http://schemas.microsoft.com/office/drawing/2014/main" id="{2A282D16-42B7-4AE5-90D9-BAEFAAABF4EC}"/>
            </a:ext>
          </a:extLst>
        </xdr:cNvPr>
        <xdr:cNvSpPr txBox="1"/>
      </xdr:nvSpPr>
      <xdr:spPr>
        <a:xfrm>
          <a:off x="22199600" y="144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68453</xdr:rowOff>
    </xdr:from>
    <xdr:to>
      <xdr:col>112</xdr:col>
      <xdr:colOff>38100</xdr:colOff>
      <xdr:row>85</xdr:row>
      <xdr:rowOff>170053</xdr:rowOff>
    </xdr:to>
    <xdr:sp macro="" textlink="">
      <xdr:nvSpPr>
        <xdr:cNvPr id="727" name="楕円 726">
          <a:extLst>
            <a:ext uri="{FF2B5EF4-FFF2-40B4-BE49-F238E27FC236}">
              <a16:creationId xmlns:a16="http://schemas.microsoft.com/office/drawing/2014/main" id="{31CB66C1-4F7F-4D37-B28A-3387CE88C295}"/>
            </a:ext>
          </a:extLst>
        </xdr:cNvPr>
        <xdr:cNvSpPr/>
      </xdr:nvSpPr>
      <xdr:spPr>
        <a:xfrm>
          <a:off x="212725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116509</xdr:rowOff>
    </xdr:from>
    <xdr:to>
      <xdr:col>116</xdr:col>
      <xdr:colOff>63500</xdr:colOff>
      <xdr:row>85</xdr:row>
      <xdr:rowOff>119253</xdr:rowOff>
    </xdr:to>
    <xdr:cxnSp macro="">
      <xdr:nvCxnSpPr>
        <xdr:cNvPr id="728" name="直線コネクタ 727">
          <a:extLst>
            <a:ext uri="{FF2B5EF4-FFF2-40B4-BE49-F238E27FC236}">
              <a16:creationId xmlns:a16="http://schemas.microsoft.com/office/drawing/2014/main" id="{C6E62202-FD6D-4450-8685-E6EBB0E2A270}"/>
            </a:ext>
          </a:extLst>
        </xdr:cNvPr>
        <xdr:cNvCxnSpPr/>
      </xdr:nvCxnSpPr>
      <xdr:spPr>
        <a:xfrm flipV="1">
          <a:off x="21323300" y="1468975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70053</xdr:rowOff>
    </xdr:from>
    <xdr:to>
      <xdr:col>107</xdr:col>
      <xdr:colOff>101600</xdr:colOff>
      <xdr:row>86</xdr:row>
      <xdr:rowOff>203</xdr:rowOff>
    </xdr:to>
    <xdr:sp macro="" textlink="">
      <xdr:nvSpPr>
        <xdr:cNvPr id="729" name="楕円 728">
          <a:extLst>
            <a:ext uri="{FF2B5EF4-FFF2-40B4-BE49-F238E27FC236}">
              <a16:creationId xmlns:a16="http://schemas.microsoft.com/office/drawing/2014/main" id="{7C03F3C9-C245-43BA-8D13-9A8799E6D2A5}"/>
            </a:ext>
          </a:extLst>
        </xdr:cNvPr>
        <xdr:cNvSpPr/>
      </xdr:nvSpPr>
      <xdr:spPr>
        <a:xfrm>
          <a:off x="20383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119253</xdr:rowOff>
    </xdr:from>
    <xdr:to>
      <xdr:col>111</xdr:col>
      <xdr:colOff>177800</xdr:colOff>
      <xdr:row>85</xdr:row>
      <xdr:rowOff>120853</xdr:rowOff>
    </xdr:to>
    <xdr:cxnSp macro="">
      <xdr:nvCxnSpPr>
        <xdr:cNvPr id="730" name="直線コネクタ 729">
          <a:extLst>
            <a:ext uri="{FF2B5EF4-FFF2-40B4-BE49-F238E27FC236}">
              <a16:creationId xmlns:a16="http://schemas.microsoft.com/office/drawing/2014/main" id="{9EB53B1E-032D-4B12-BDC0-0A021FD05CBF}"/>
            </a:ext>
          </a:extLst>
        </xdr:cNvPr>
        <xdr:cNvCxnSpPr/>
      </xdr:nvCxnSpPr>
      <xdr:spPr>
        <a:xfrm flipV="1">
          <a:off x="20434300" y="1469250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73253</xdr:rowOff>
    </xdr:from>
    <xdr:to>
      <xdr:col>102</xdr:col>
      <xdr:colOff>165100</xdr:colOff>
      <xdr:row>86</xdr:row>
      <xdr:rowOff>3403</xdr:rowOff>
    </xdr:to>
    <xdr:sp macro="" textlink="">
      <xdr:nvSpPr>
        <xdr:cNvPr id="731" name="楕円 730">
          <a:extLst>
            <a:ext uri="{FF2B5EF4-FFF2-40B4-BE49-F238E27FC236}">
              <a16:creationId xmlns:a16="http://schemas.microsoft.com/office/drawing/2014/main" id="{496C8136-3595-4A77-BAF9-478188ECF1FF}"/>
            </a:ext>
          </a:extLst>
        </xdr:cNvPr>
        <xdr:cNvSpPr/>
      </xdr:nvSpPr>
      <xdr:spPr>
        <a:xfrm>
          <a:off x="19494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120853</xdr:rowOff>
    </xdr:from>
    <xdr:to>
      <xdr:col>107</xdr:col>
      <xdr:colOff>50800</xdr:colOff>
      <xdr:row>85</xdr:row>
      <xdr:rowOff>124053</xdr:rowOff>
    </xdr:to>
    <xdr:cxnSp macro="">
      <xdr:nvCxnSpPr>
        <xdr:cNvPr id="732" name="直線コネクタ 731">
          <a:extLst>
            <a:ext uri="{FF2B5EF4-FFF2-40B4-BE49-F238E27FC236}">
              <a16:creationId xmlns:a16="http://schemas.microsoft.com/office/drawing/2014/main" id="{2F636173-E591-4645-BFDC-B9444DAADAC0}"/>
            </a:ext>
          </a:extLst>
        </xdr:cNvPr>
        <xdr:cNvCxnSpPr/>
      </xdr:nvCxnSpPr>
      <xdr:spPr>
        <a:xfrm flipV="1">
          <a:off x="19545300" y="1469410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74625</xdr:rowOff>
    </xdr:from>
    <xdr:to>
      <xdr:col>98</xdr:col>
      <xdr:colOff>38100</xdr:colOff>
      <xdr:row>86</xdr:row>
      <xdr:rowOff>4775</xdr:rowOff>
    </xdr:to>
    <xdr:sp macro="" textlink="">
      <xdr:nvSpPr>
        <xdr:cNvPr id="733" name="楕円 732">
          <a:extLst>
            <a:ext uri="{FF2B5EF4-FFF2-40B4-BE49-F238E27FC236}">
              <a16:creationId xmlns:a16="http://schemas.microsoft.com/office/drawing/2014/main" id="{94399EC5-859B-42A5-BC3B-30707D8B529D}"/>
            </a:ext>
          </a:extLst>
        </xdr:cNvPr>
        <xdr:cNvSpPr/>
      </xdr:nvSpPr>
      <xdr:spPr>
        <a:xfrm>
          <a:off x="18605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124053</xdr:rowOff>
    </xdr:from>
    <xdr:to>
      <xdr:col>102</xdr:col>
      <xdr:colOff>114300</xdr:colOff>
      <xdr:row>85</xdr:row>
      <xdr:rowOff>125425</xdr:rowOff>
    </xdr:to>
    <xdr:cxnSp macro="">
      <xdr:nvCxnSpPr>
        <xdr:cNvPr id="734" name="直線コネクタ 733">
          <a:extLst>
            <a:ext uri="{FF2B5EF4-FFF2-40B4-BE49-F238E27FC236}">
              <a16:creationId xmlns:a16="http://schemas.microsoft.com/office/drawing/2014/main" id="{3F44116B-EA5F-4461-AE6D-F4BAAA6607CA}"/>
            </a:ext>
          </a:extLst>
        </xdr:cNvPr>
        <xdr:cNvCxnSpPr/>
      </xdr:nvCxnSpPr>
      <xdr:spPr>
        <a:xfrm flipV="1">
          <a:off x="18656300" y="146973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735" name="n_1aveValue【消防施設】&#10;一人当たり面積">
          <a:extLst>
            <a:ext uri="{FF2B5EF4-FFF2-40B4-BE49-F238E27FC236}">
              <a16:creationId xmlns:a16="http://schemas.microsoft.com/office/drawing/2014/main" id="{B9BA324F-665B-467D-8BF7-B56BAA2729C4}"/>
            </a:ext>
          </a:extLst>
        </xdr:cNvPr>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736" name="n_2aveValue【消防施設】&#10;一人当たり面積">
          <a:extLst>
            <a:ext uri="{FF2B5EF4-FFF2-40B4-BE49-F238E27FC236}">
              <a16:creationId xmlns:a16="http://schemas.microsoft.com/office/drawing/2014/main" id="{A90DD96C-E1CA-4B01-8C48-10BF944250B9}"/>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737" name="n_3aveValue【消防施設】&#10;一人当たり面積">
          <a:extLst>
            <a:ext uri="{FF2B5EF4-FFF2-40B4-BE49-F238E27FC236}">
              <a16:creationId xmlns:a16="http://schemas.microsoft.com/office/drawing/2014/main" id="{D7C48E76-997B-4860-A2E1-4AD7E82046CF}"/>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6647</xdr:rowOff>
    </xdr:from>
    <xdr:ext cx="469744" cy="259045"/>
    <xdr:sp macro="" textlink="">
      <xdr:nvSpPr>
        <xdr:cNvPr id="738" name="n_4aveValue【消防施設】&#10;一人当たり面積">
          <a:extLst>
            <a:ext uri="{FF2B5EF4-FFF2-40B4-BE49-F238E27FC236}">
              <a16:creationId xmlns:a16="http://schemas.microsoft.com/office/drawing/2014/main" id="{9F7D033F-9B1C-4631-AC86-3612A6CA59E8}"/>
            </a:ext>
          </a:extLst>
        </xdr:cNvPr>
        <xdr:cNvSpPr txBox="1"/>
      </xdr:nvSpPr>
      <xdr:spPr>
        <a:xfrm>
          <a:off x="18421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15130</xdr:rowOff>
    </xdr:from>
    <xdr:ext cx="469744" cy="259045"/>
    <xdr:sp macro="" textlink="">
      <xdr:nvSpPr>
        <xdr:cNvPr id="739" name="n_1mainValue【消防施設】&#10;一人当たり面積">
          <a:extLst>
            <a:ext uri="{FF2B5EF4-FFF2-40B4-BE49-F238E27FC236}">
              <a16:creationId xmlns:a16="http://schemas.microsoft.com/office/drawing/2014/main" id="{C780E3DF-57DD-467A-B33D-771E6A8F7138}"/>
            </a:ext>
          </a:extLst>
        </xdr:cNvPr>
        <xdr:cNvSpPr txBox="1"/>
      </xdr:nvSpPr>
      <xdr:spPr>
        <a:xfrm>
          <a:off x="21075727" y="1441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16730</xdr:rowOff>
    </xdr:from>
    <xdr:ext cx="469744" cy="259045"/>
    <xdr:sp macro="" textlink="">
      <xdr:nvSpPr>
        <xdr:cNvPr id="740" name="n_2mainValue【消防施設】&#10;一人当たり面積">
          <a:extLst>
            <a:ext uri="{FF2B5EF4-FFF2-40B4-BE49-F238E27FC236}">
              <a16:creationId xmlns:a16="http://schemas.microsoft.com/office/drawing/2014/main" id="{CFA66E61-B372-46BA-9E61-F8F6A027D31D}"/>
            </a:ext>
          </a:extLst>
        </xdr:cNvPr>
        <xdr:cNvSpPr txBox="1"/>
      </xdr:nvSpPr>
      <xdr:spPr>
        <a:xfrm>
          <a:off x="20199427" y="144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165980</xdr:rowOff>
    </xdr:from>
    <xdr:ext cx="469744" cy="259045"/>
    <xdr:sp macro="" textlink="">
      <xdr:nvSpPr>
        <xdr:cNvPr id="741" name="n_3mainValue【消防施設】&#10;一人当たり面積">
          <a:extLst>
            <a:ext uri="{FF2B5EF4-FFF2-40B4-BE49-F238E27FC236}">
              <a16:creationId xmlns:a16="http://schemas.microsoft.com/office/drawing/2014/main" id="{852B2C10-E714-4244-A211-DFA0B153E232}"/>
            </a:ext>
          </a:extLst>
        </xdr:cNvPr>
        <xdr:cNvSpPr txBox="1"/>
      </xdr:nvSpPr>
      <xdr:spPr>
        <a:xfrm>
          <a:off x="19310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21302</xdr:rowOff>
    </xdr:from>
    <xdr:ext cx="469744" cy="259045"/>
    <xdr:sp macro="" textlink="">
      <xdr:nvSpPr>
        <xdr:cNvPr id="742" name="n_4mainValue【消防施設】&#10;一人当たり面積">
          <a:extLst>
            <a:ext uri="{FF2B5EF4-FFF2-40B4-BE49-F238E27FC236}">
              <a16:creationId xmlns:a16="http://schemas.microsoft.com/office/drawing/2014/main" id="{EA307B04-FF81-4145-BBE4-EB2094D22AE0}"/>
            </a:ext>
          </a:extLst>
        </xdr:cNvPr>
        <xdr:cNvSpPr txBox="1"/>
      </xdr:nvSpPr>
      <xdr:spPr>
        <a:xfrm>
          <a:off x="18421427" y="144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DB8DFFF0-4E9F-4544-9B2E-9F75C872B0C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2360D622-D0BD-4E9A-9C57-D9CC601A55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B0572CA7-9631-4CD1-9174-4F7A5E55FAD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A85C60C0-898E-4C61-8D74-8758B905B3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742CE156-A11E-4147-BC4A-EE7AE005435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691C760C-A72E-43E4-9E7D-2490BE1C12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49CBE25C-0266-4DAE-BBB5-6C6CE2E32A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9217810-33A2-4B9F-B463-36B0A66F98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7C8C6C9E-F3C8-4686-8AC9-C8B71AA1A40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F4BDF95A-887B-4CE0-925B-770F0B9050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6A82DDA0-E3FB-4063-8717-82A774EDBAA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92C9ACC6-EFCD-4D81-B907-ADF4654827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17D7CDD2-9038-49C5-BB6A-D92DC3DFB24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56552D11-90AD-45CD-90E3-43716138ED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73302546-4A45-41DB-B91C-299A8E1554B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EA163634-1C26-44D2-8D4D-B68D93CDD84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C9A7E7CC-3FCB-45DC-9885-B977658B82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F050C00E-5012-41CB-BE14-8C7675A3BD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CC476944-4ABB-4F20-BFE1-2E99B8E717A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A6D438CE-3F76-4F84-BBC2-0AB1ABF676E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D0C077A1-2459-4400-965C-2AA06743603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19DD946C-A47E-436A-AA58-9E1D2809B19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D7B9E375-DAA4-423E-A793-8422B8688EE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20FAED7B-0CBC-4902-9D25-4CFBFD2236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EDAD8881-3B2E-4A0A-A2DC-4B067BC9ED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68" name="直線コネクタ 767">
          <a:extLst>
            <a:ext uri="{FF2B5EF4-FFF2-40B4-BE49-F238E27FC236}">
              <a16:creationId xmlns:a16="http://schemas.microsoft.com/office/drawing/2014/main" id="{4A95B189-C92C-4B08-9C0F-1FEE315FA37B}"/>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庁舎】&#10;有形固定資産減価償却率最小値テキスト">
          <a:extLst>
            <a:ext uri="{FF2B5EF4-FFF2-40B4-BE49-F238E27FC236}">
              <a16:creationId xmlns:a16="http://schemas.microsoft.com/office/drawing/2014/main" id="{AAE01690-4545-444A-A97A-712627213EC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a:extLst>
            <a:ext uri="{FF2B5EF4-FFF2-40B4-BE49-F238E27FC236}">
              <a16:creationId xmlns:a16="http://schemas.microsoft.com/office/drawing/2014/main" id="{58B5FF10-DF0B-4AF2-985A-DD50A3653C1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71" name="【庁舎】&#10;有形固定資産減価償却率最大値テキスト">
          <a:extLst>
            <a:ext uri="{FF2B5EF4-FFF2-40B4-BE49-F238E27FC236}">
              <a16:creationId xmlns:a16="http://schemas.microsoft.com/office/drawing/2014/main" id="{902D9C38-373C-4606-BB2B-7AB24D7B6728}"/>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72" name="直線コネクタ 771">
          <a:extLst>
            <a:ext uri="{FF2B5EF4-FFF2-40B4-BE49-F238E27FC236}">
              <a16:creationId xmlns:a16="http://schemas.microsoft.com/office/drawing/2014/main" id="{F5121410-207A-418D-BB23-4D9F7366615E}"/>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73" name="【庁舎】&#10;有形固定資産減価償却率平均値テキスト">
          <a:extLst>
            <a:ext uri="{FF2B5EF4-FFF2-40B4-BE49-F238E27FC236}">
              <a16:creationId xmlns:a16="http://schemas.microsoft.com/office/drawing/2014/main" id="{C18B970C-F8CB-4954-9CC1-B5FAA5026281}"/>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74" name="フローチャート: 判断 773">
          <a:extLst>
            <a:ext uri="{FF2B5EF4-FFF2-40B4-BE49-F238E27FC236}">
              <a16:creationId xmlns:a16="http://schemas.microsoft.com/office/drawing/2014/main" id="{783CAF8F-5C15-454C-8A7E-ACB54A3EF032}"/>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75" name="フローチャート: 判断 774">
          <a:extLst>
            <a:ext uri="{FF2B5EF4-FFF2-40B4-BE49-F238E27FC236}">
              <a16:creationId xmlns:a16="http://schemas.microsoft.com/office/drawing/2014/main" id="{31912482-75B6-4B9B-AD46-9306B0F8179E}"/>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6" name="フローチャート: 判断 775">
          <a:extLst>
            <a:ext uri="{FF2B5EF4-FFF2-40B4-BE49-F238E27FC236}">
              <a16:creationId xmlns:a16="http://schemas.microsoft.com/office/drawing/2014/main" id="{AF0AB057-0A90-4873-A51D-D833CC8CB43B}"/>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77" name="フローチャート: 判断 776">
          <a:extLst>
            <a:ext uri="{FF2B5EF4-FFF2-40B4-BE49-F238E27FC236}">
              <a16:creationId xmlns:a16="http://schemas.microsoft.com/office/drawing/2014/main" id="{0C6CAEBD-A737-4AFD-94A6-A67454A45B2C}"/>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78" name="フローチャート: 判断 777">
          <a:extLst>
            <a:ext uri="{FF2B5EF4-FFF2-40B4-BE49-F238E27FC236}">
              <a16:creationId xmlns:a16="http://schemas.microsoft.com/office/drawing/2014/main" id="{C33F8814-3F14-44ED-97B3-96B6D73FF2EE}"/>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84307ED4-378F-4B2B-A313-BE570C45816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403D3AA-F979-4844-AF4F-FA6E302B36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E569C905-1B56-4A78-A1F2-29D79019C1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51F6F159-D413-4D36-AF47-88BB1C4A624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262864E6-9D1A-4A64-888A-82B71C6136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784" name="楕円 783">
          <a:extLst>
            <a:ext uri="{FF2B5EF4-FFF2-40B4-BE49-F238E27FC236}">
              <a16:creationId xmlns:a16="http://schemas.microsoft.com/office/drawing/2014/main" id="{43373805-AE4B-4141-A698-506E73A4446F}"/>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785" name="【庁舎】&#10;有形固定資産減価償却率該当値テキスト">
          <a:extLst>
            <a:ext uri="{FF2B5EF4-FFF2-40B4-BE49-F238E27FC236}">
              <a16:creationId xmlns:a16="http://schemas.microsoft.com/office/drawing/2014/main" id="{C9FACEE3-9C10-4FA9-9486-D19AEFA32EED}"/>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87449</xdr:rowOff>
    </xdr:from>
    <xdr:to>
      <xdr:col>81</xdr:col>
      <xdr:colOff>101600</xdr:colOff>
      <xdr:row>108</xdr:row>
      <xdr:rowOff>17599</xdr:rowOff>
    </xdr:to>
    <xdr:sp macro="" textlink="">
      <xdr:nvSpPr>
        <xdr:cNvPr id="786" name="楕円 785">
          <a:extLst>
            <a:ext uri="{FF2B5EF4-FFF2-40B4-BE49-F238E27FC236}">
              <a16:creationId xmlns:a16="http://schemas.microsoft.com/office/drawing/2014/main" id="{61C5135E-8646-442D-8B0D-9E8D092F72E4}"/>
            </a:ext>
          </a:extLst>
        </xdr:cNvPr>
        <xdr:cNvSpPr/>
      </xdr:nvSpPr>
      <xdr:spPr>
        <a:xfrm>
          <a:off x="15430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138249</xdr:rowOff>
    </xdr:from>
    <xdr:to>
      <xdr:col>85</xdr:col>
      <xdr:colOff>127000</xdr:colOff>
      <xdr:row>107</xdr:row>
      <xdr:rowOff>149679</xdr:rowOff>
    </xdr:to>
    <xdr:cxnSp macro="">
      <xdr:nvCxnSpPr>
        <xdr:cNvPr id="787" name="直線コネクタ 786">
          <a:extLst>
            <a:ext uri="{FF2B5EF4-FFF2-40B4-BE49-F238E27FC236}">
              <a16:creationId xmlns:a16="http://schemas.microsoft.com/office/drawing/2014/main" id="{F93D7577-65EB-4B17-9BF7-94119B801973}"/>
            </a:ext>
          </a:extLst>
        </xdr:cNvPr>
        <xdr:cNvCxnSpPr/>
      </xdr:nvCxnSpPr>
      <xdr:spPr>
        <a:xfrm>
          <a:off x="15481300" y="1848339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77651</xdr:rowOff>
    </xdr:from>
    <xdr:to>
      <xdr:col>76</xdr:col>
      <xdr:colOff>165100</xdr:colOff>
      <xdr:row>108</xdr:row>
      <xdr:rowOff>7801</xdr:rowOff>
    </xdr:to>
    <xdr:sp macro="" textlink="">
      <xdr:nvSpPr>
        <xdr:cNvPr id="788" name="楕円 787">
          <a:extLst>
            <a:ext uri="{FF2B5EF4-FFF2-40B4-BE49-F238E27FC236}">
              <a16:creationId xmlns:a16="http://schemas.microsoft.com/office/drawing/2014/main" id="{E47C9434-74A9-4C9C-8235-C8EAB342A9C7}"/>
            </a:ext>
          </a:extLst>
        </xdr:cNvPr>
        <xdr:cNvSpPr/>
      </xdr:nvSpPr>
      <xdr:spPr>
        <a:xfrm>
          <a:off x="14541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128451</xdr:rowOff>
    </xdr:from>
    <xdr:to>
      <xdr:col>81</xdr:col>
      <xdr:colOff>50800</xdr:colOff>
      <xdr:row>107</xdr:row>
      <xdr:rowOff>138249</xdr:rowOff>
    </xdr:to>
    <xdr:cxnSp macro="">
      <xdr:nvCxnSpPr>
        <xdr:cNvPr id="789" name="直線コネクタ 788">
          <a:extLst>
            <a:ext uri="{FF2B5EF4-FFF2-40B4-BE49-F238E27FC236}">
              <a16:creationId xmlns:a16="http://schemas.microsoft.com/office/drawing/2014/main" id="{4E770F6E-637C-4525-A6D4-44AC2900F456}"/>
            </a:ext>
          </a:extLst>
        </xdr:cNvPr>
        <xdr:cNvCxnSpPr/>
      </xdr:nvCxnSpPr>
      <xdr:spPr>
        <a:xfrm>
          <a:off x="14592300" y="184736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66221</xdr:rowOff>
    </xdr:from>
    <xdr:to>
      <xdr:col>72</xdr:col>
      <xdr:colOff>38100</xdr:colOff>
      <xdr:row>107</xdr:row>
      <xdr:rowOff>167821</xdr:rowOff>
    </xdr:to>
    <xdr:sp macro="" textlink="">
      <xdr:nvSpPr>
        <xdr:cNvPr id="790" name="楕円 789">
          <a:extLst>
            <a:ext uri="{FF2B5EF4-FFF2-40B4-BE49-F238E27FC236}">
              <a16:creationId xmlns:a16="http://schemas.microsoft.com/office/drawing/2014/main" id="{F3018656-73AC-479B-8429-9AA4945A95FE}"/>
            </a:ext>
          </a:extLst>
        </xdr:cNvPr>
        <xdr:cNvSpPr/>
      </xdr:nvSpPr>
      <xdr:spPr>
        <a:xfrm>
          <a:off x="1365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117021</xdr:rowOff>
    </xdr:from>
    <xdr:to>
      <xdr:col>76</xdr:col>
      <xdr:colOff>114300</xdr:colOff>
      <xdr:row>107</xdr:row>
      <xdr:rowOff>128451</xdr:rowOff>
    </xdr:to>
    <xdr:cxnSp macro="">
      <xdr:nvCxnSpPr>
        <xdr:cNvPr id="791" name="直線コネクタ 790">
          <a:extLst>
            <a:ext uri="{FF2B5EF4-FFF2-40B4-BE49-F238E27FC236}">
              <a16:creationId xmlns:a16="http://schemas.microsoft.com/office/drawing/2014/main" id="{7B667F82-84A4-4F3E-8A11-4F043E95CC35}"/>
            </a:ext>
          </a:extLst>
        </xdr:cNvPr>
        <xdr:cNvCxnSpPr/>
      </xdr:nvCxnSpPr>
      <xdr:spPr>
        <a:xfrm>
          <a:off x="13703300" y="1846217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56424</xdr:rowOff>
    </xdr:from>
    <xdr:to>
      <xdr:col>67</xdr:col>
      <xdr:colOff>101600</xdr:colOff>
      <xdr:row>107</xdr:row>
      <xdr:rowOff>158024</xdr:rowOff>
    </xdr:to>
    <xdr:sp macro="" textlink="">
      <xdr:nvSpPr>
        <xdr:cNvPr id="792" name="楕円 791">
          <a:extLst>
            <a:ext uri="{FF2B5EF4-FFF2-40B4-BE49-F238E27FC236}">
              <a16:creationId xmlns:a16="http://schemas.microsoft.com/office/drawing/2014/main" id="{5D89BD1E-CD3B-483B-93CD-17C364AFB3C9}"/>
            </a:ext>
          </a:extLst>
        </xdr:cNvPr>
        <xdr:cNvSpPr/>
      </xdr:nvSpPr>
      <xdr:spPr>
        <a:xfrm>
          <a:off x="1276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107224</xdr:rowOff>
    </xdr:from>
    <xdr:to>
      <xdr:col>71</xdr:col>
      <xdr:colOff>177800</xdr:colOff>
      <xdr:row>107</xdr:row>
      <xdr:rowOff>117021</xdr:rowOff>
    </xdr:to>
    <xdr:cxnSp macro="">
      <xdr:nvCxnSpPr>
        <xdr:cNvPr id="793" name="直線コネクタ 792">
          <a:extLst>
            <a:ext uri="{FF2B5EF4-FFF2-40B4-BE49-F238E27FC236}">
              <a16:creationId xmlns:a16="http://schemas.microsoft.com/office/drawing/2014/main" id="{104C397D-249F-4EF4-9F0D-64058A2AC472}"/>
            </a:ext>
          </a:extLst>
        </xdr:cNvPr>
        <xdr:cNvCxnSpPr/>
      </xdr:nvCxnSpPr>
      <xdr:spPr>
        <a:xfrm>
          <a:off x="12814300" y="184523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94" name="n_1aveValue【庁舎】&#10;有形固定資産減価償却率">
          <a:extLst>
            <a:ext uri="{FF2B5EF4-FFF2-40B4-BE49-F238E27FC236}">
              <a16:creationId xmlns:a16="http://schemas.microsoft.com/office/drawing/2014/main" id="{DBD54554-EB4A-471A-BB2B-5E920F47D124}"/>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5" name="n_2aveValue【庁舎】&#10;有形固定資産減価償却率">
          <a:extLst>
            <a:ext uri="{FF2B5EF4-FFF2-40B4-BE49-F238E27FC236}">
              <a16:creationId xmlns:a16="http://schemas.microsoft.com/office/drawing/2014/main" id="{B560E644-F7E2-4A5B-92DA-A0CC25BE999D}"/>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6" name="n_3aveValue【庁舎】&#10;有形固定資産減価償却率">
          <a:extLst>
            <a:ext uri="{FF2B5EF4-FFF2-40B4-BE49-F238E27FC236}">
              <a16:creationId xmlns:a16="http://schemas.microsoft.com/office/drawing/2014/main" id="{CFE87159-F4FC-4A51-84D9-75B127CE6E1D}"/>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97" name="n_4aveValue【庁舎】&#10;有形固定資産減価償却率">
          <a:extLst>
            <a:ext uri="{FF2B5EF4-FFF2-40B4-BE49-F238E27FC236}">
              <a16:creationId xmlns:a16="http://schemas.microsoft.com/office/drawing/2014/main" id="{A2BEB96B-086E-4609-8FED-59ACE7C7F1A6}"/>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8726</xdr:rowOff>
    </xdr:from>
    <xdr:ext cx="405111" cy="259045"/>
    <xdr:sp macro="" textlink="">
      <xdr:nvSpPr>
        <xdr:cNvPr id="798" name="n_1mainValue【庁舎】&#10;有形固定資産減価償却率">
          <a:extLst>
            <a:ext uri="{FF2B5EF4-FFF2-40B4-BE49-F238E27FC236}">
              <a16:creationId xmlns:a16="http://schemas.microsoft.com/office/drawing/2014/main" id="{2FD58658-4D13-4D7E-AB0A-9EE18CD3C8D7}"/>
            </a:ext>
          </a:extLst>
        </xdr:cNvPr>
        <xdr:cNvSpPr txBox="1"/>
      </xdr:nvSpPr>
      <xdr:spPr>
        <a:xfrm>
          <a:off x="152660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170378</xdr:rowOff>
    </xdr:from>
    <xdr:ext cx="405111" cy="259045"/>
    <xdr:sp macro="" textlink="">
      <xdr:nvSpPr>
        <xdr:cNvPr id="799" name="n_2mainValue【庁舎】&#10;有形固定資産減価償却率">
          <a:extLst>
            <a:ext uri="{FF2B5EF4-FFF2-40B4-BE49-F238E27FC236}">
              <a16:creationId xmlns:a16="http://schemas.microsoft.com/office/drawing/2014/main" id="{A2CEB5CD-35AD-4393-BD15-22005D69FF12}"/>
            </a:ext>
          </a:extLst>
        </xdr:cNvPr>
        <xdr:cNvSpPr txBox="1"/>
      </xdr:nvSpPr>
      <xdr:spPr>
        <a:xfrm>
          <a:off x="14389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158948</xdr:rowOff>
    </xdr:from>
    <xdr:ext cx="405111" cy="259045"/>
    <xdr:sp macro="" textlink="">
      <xdr:nvSpPr>
        <xdr:cNvPr id="800" name="n_3mainValue【庁舎】&#10;有形固定資産減価償却率">
          <a:extLst>
            <a:ext uri="{FF2B5EF4-FFF2-40B4-BE49-F238E27FC236}">
              <a16:creationId xmlns:a16="http://schemas.microsoft.com/office/drawing/2014/main" id="{5B798342-F185-4643-BB69-BA658F5C1A37}"/>
            </a:ext>
          </a:extLst>
        </xdr:cNvPr>
        <xdr:cNvSpPr txBox="1"/>
      </xdr:nvSpPr>
      <xdr:spPr>
        <a:xfrm>
          <a:off x="13500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801" name="n_4mainValue【庁舎】&#10;有形固定資産減価償却率">
          <a:extLst>
            <a:ext uri="{FF2B5EF4-FFF2-40B4-BE49-F238E27FC236}">
              <a16:creationId xmlns:a16="http://schemas.microsoft.com/office/drawing/2014/main" id="{8F689A55-F1BA-465D-AB4C-8B6714BA3098}"/>
            </a:ext>
          </a:extLst>
        </xdr:cNvPr>
        <xdr:cNvSpPr txBox="1"/>
      </xdr:nvSpPr>
      <xdr:spPr>
        <a:xfrm>
          <a:off x="12611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E69C0DBC-E324-497A-98F3-46BD7A5752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6CBBAACC-83BD-41B5-A63F-43167BFC43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DF9F579C-93AD-4EA1-9166-E8C132D4C5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9CDE189D-66E1-4094-B73D-22E2981B3D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C6763794-86A4-4948-8DFE-70C4EC618C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7EDE3773-1E2B-47FA-8BB5-55F384A7085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B2B1CC0A-1688-48A0-A864-0753522195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F448016D-36B9-4934-9B6A-A4B4F268D1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1BC4D3E0-CBA4-425D-8583-274D5524904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E224A99-F690-4806-BB21-1FA9800810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0C3DAABE-369B-4092-974B-3107C0B8EE9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CD58C4A2-BE8E-4DF8-910F-2D3018E23C5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9E7F9DA9-2CA6-4AB9-991A-8941D9AFF7A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050244BE-5714-4D2C-B68E-4269E48B4D8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972EFC42-4A56-4B2A-BB03-B1A840C4F57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F4CEE366-6C64-4AF9-A038-87105E77A51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03035F63-77B6-4787-8BEB-EE3B1CB04C1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FA1AE1CA-632A-4050-BC17-06DD315F976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957197E4-64AE-471E-BEFD-BBC2D354DDC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21" name="テキスト ボックス 820">
          <a:extLst>
            <a:ext uri="{FF2B5EF4-FFF2-40B4-BE49-F238E27FC236}">
              <a16:creationId xmlns:a16="http://schemas.microsoft.com/office/drawing/2014/main" id="{F19BE18A-9495-4A83-AD5F-74B9CE908E7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EC63E4B6-C830-434B-893A-C9DE084A39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3" name="テキスト ボックス 822">
          <a:extLst>
            <a:ext uri="{FF2B5EF4-FFF2-40B4-BE49-F238E27FC236}">
              <a16:creationId xmlns:a16="http://schemas.microsoft.com/office/drawing/2014/main" id="{990A8ABC-2137-48B0-8FAA-843D874742B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42D75883-34CD-428F-8914-84DBB5803D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825" name="直線コネクタ 824">
          <a:extLst>
            <a:ext uri="{FF2B5EF4-FFF2-40B4-BE49-F238E27FC236}">
              <a16:creationId xmlns:a16="http://schemas.microsoft.com/office/drawing/2014/main" id="{CE2ABD28-EE41-466F-B742-7C4291F32AD9}"/>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826" name="【庁舎】&#10;一人当たり面積最小値テキスト">
          <a:extLst>
            <a:ext uri="{FF2B5EF4-FFF2-40B4-BE49-F238E27FC236}">
              <a16:creationId xmlns:a16="http://schemas.microsoft.com/office/drawing/2014/main" id="{3117FD82-1074-4F3E-B16F-FB2B4BED91BC}"/>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827" name="直線コネクタ 826">
          <a:extLst>
            <a:ext uri="{FF2B5EF4-FFF2-40B4-BE49-F238E27FC236}">
              <a16:creationId xmlns:a16="http://schemas.microsoft.com/office/drawing/2014/main" id="{722F7899-3EEF-402A-9463-E778A28F0464}"/>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828" name="【庁舎】&#10;一人当たり面積最大値テキスト">
          <a:extLst>
            <a:ext uri="{FF2B5EF4-FFF2-40B4-BE49-F238E27FC236}">
              <a16:creationId xmlns:a16="http://schemas.microsoft.com/office/drawing/2014/main" id="{F81E506B-2CE5-407E-B970-6A534FE45FA9}"/>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829" name="直線コネクタ 828">
          <a:extLst>
            <a:ext uri="{FF2B5EF4-FFF2-40B4-BE49-F238E27FC236}">
              <a16:creationId xmlns:a16="http://schemas.microsoft.com/office/drawing/2014/main" id="{AA975C4C-EC1E-450E-BC10-92C2AA21B352}"/>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830" name="【庁舎】&#10;一人当たり面積平均値テキスト">
          <a:extLst>
            <a:ext uri="{FF2B5EF4-FFF2-40B4-BE49-F238E27FC236}">
              <a16:creationId xmlns:a16="http://schemas.microsoft.com/office/drawing/2014/main" id="{8A1B7328-188E-45C7-8A6F-55E43BE92D18}"/>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31" name="フローチャート: 判断 830">
          <a:extLst>
            <a:ext uri="{FF2B5EF4-FFF2-40B4-BE49-F238E27FC236}">
              <a16:creationId xmlns:a16="http://schemas.microsoft.com/office/drawing/2014/main" id="{A23C195B-977A-4A82-8F4B-A288D3E65885}"/>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832" name="フローチャート: 判断 831">
          <a:extLst>
            <a:ext uri="{FF2B5EF4-FFF2-40B4-BE49-F238E27FC236}">
              <a16:creationId xmlns:a16="http://schemas.microsoft.com/office/drawing/2014/main" id="{14A4041A-9538-46B7-BEFF-BF24FF30C053}"/>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833" name="フローチャート: 判断 832">
          <a:extLst>
            <a:ext uri="{FF2B5EF4-FFF2-40B4-BE49-F238E27FC236}">
              <a16:creationId xmlns:a16="http://schemas.microsoft.com/office/drawing/2014/main" id="{2047B800-23DF-42E6-A4E7-8C6647C6D4E2}"/>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834" name="フローチャート: 判断 833">
          <a:extLst>
            <a:ext uri="{FF2B5EF4-FFF2-40B4-BE49-F238E27FC236}">
              <a16:creationId xmlns:a16="http://schemas.microsoft.com/office/drawing/2014/main" id="{A5F09969-519A-4A80-9268-4DE46E6E965C}"/>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835" name="フローチャート: 判断 834">
          <a:extLst>
            <a:ext uri="{FF2B5EF4-FFF2-40B4-BE49-F238E27FC236}">
              <a16:creationId xmlns:a16="http://schemas.microsoft.com/office/drawing/2014/main" id="{2CD3B34E-5CD4-4BB3-BE71-47D6CC0C02CF}"/>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C114B8B-0A67-4943-AF83-572A3F81EB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4058764-62DA-42E4-8271-05FE7D52DF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A06209F4-BA27-424E-BB59-C6637AD0BF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17386F9-62B1-45E9-9B5A-46559B77A2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A29A698-D831-4CDA-A8BA-076E9FAFD3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xdr:rowOff>
    </xdr:from>
    <xdr:to>
      <xdr:col>116</xdr:col>
      <xdr:colOff>114300</xdr:colOff>
      <xdr:row>108</xdr:row>
      <xdr:rowOff>105283</xdr:rowOff>
    </xdr:to>
    <xdr:sp macro="" textlink="">
      <xdr:nvSpPr>
        <xdr:cNvPr id="841" name="楕円 840">
          <a:extLst>
            <a:ext uri="{FF2B5EF4-FFF2-40B4-BE49-F238E27FC236}">
              <a16:creationId xmlns:a16="http://schemas.microsoft.com/office/drawing/2014/main" id="{D7758894-0F81-4A8C-9FB1-CDE8828EB755}"/>
            </a:ext>
          </a:extLst>
        </xdr:cNvPr>
        <xdr:cNvSpPr/>
      </xdr:nvSpPr>
      <xdr:spPr>
        <a:xfrm>
          <a:off x="22110700" y="185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842" name="【庁舎】&#10;一人当たり面積該当値テキスト">
          <a:extLst>
            <a:ext uri="{FF2B5EF4-FFF2-40B4-BE49-F238E27FC236}">
              <a16:creationId xmlns:a16="http://schemas.microsoft.com/office/drawing/2014/main" id="{E977B20A-01F5-44CF-B9C1-D750108A608C}"/>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6604</xdr:rowOff>
    </xdr:from>
    <xdr:to>
      <xdr:col>112</xdr:col>
      <xdr:colOff>38100</xdr:colOff>
      <xdr:row>108</xdr:row>
      <xdr:rowOff>108204</xdr:rowOff>
    </xdr:to>
    <xdr:sp macro="" textlink="">
      <xdr:nvSpPr>
        <xdr:cNvPr id="843" name="楕円 842">
          <a:extLst>
            <a:ext uri="{FF2B5EF4-FFF2-40B4-BE49-F238E27FC236}">
              <a16:creationId xmlns:a16="http://schemas.microsoft.com/office/drawing/2014/main" id="{4583C72F-EC4A-473F-BBF9-90F41031D3A4}"/>
            </a:ext>
          </a:extLst>
        </xdr:cNvPr>
        <xdr:cNvSpPr/>
      </xdr:nvSpPr>
      <xdr:spPr>
        <a:xfrm>
          <a:off x="21272500" y="185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54483</xdr:rowOff>
    </xdr:from>
    <xdr:to>
      <xdr:col>116</xdr:col>
      <xdr:colOff>63500</xdr:colOff>
      <xdr:row>108</xdr:row>
      <xdr:rowOff>57404</xdr:rowOff>
    </xdr:to>
    <xdr:cxnSp macro="">
      <xdr:nvCxnSpPr>
        <xdr:cNvPr id="844" name="直線コネクタ 843">
          <a:extLst>
            <a:ext uri="{FF2B5EF4-FFF2-40B4-BE49-F238E27FC236}">
              <a16:creationId xmlns:a16="http://schemas.microsoft.com/office/drawing/2014/main" id="{12BCF294-C123-4521-A444-515F8E32EBEC}"/>
            </a:ext>
          </a:extLst>
        </xdr:cNvPr>
        <xdr:cNvCxnSpPr/>
      </xdr:nvCxnSpPr>
      <xdr:spPr>
        <a:xfrm flipV="1">
          <a:off x="21323300" y="18571083"/>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8128</xdr:rowOff>
    </xdr:from>
    <xdr:to>
      <xdr:col>107</xdr:col>
      <xdr:colOff>101600</xdr:colOff>
      <xdr:row>108</xdr:row>
      <xdr:rowOff>109728</xdr:rowOff>
    </xdr:to>
    <xdr:sp macro="" textlink="">
      <xdr:nvSpPr>
        <xdr:cNvPr id="845" name="楕円 844">
          <a:extLst>
            <a:ext uri="{FF2B5EF4-FFF2-40B4-BE49-F238E27FC236}">
              <a16:creationId xmlns:a16="http://schemas.microsoft.com/office/drawing/2014/main" id="{AE3DB289-4D19-4A1B-A87E-3908672B3A82}"/>
            </a:ext>
          </a:extLst>
        </xdr:cNvPr>
        <xdr:cNvSpPr/>
      </xdr:nvSpPr>
      <xdr:spPr>
        <a:xfrm>
          <a:off x="20383500" y="185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57404</xdr:rowOff>
    </xdr:from>
    <xdr:to>
      <xdr:col>111</xdr:col>
      <xdr:colOff>177800</xdr:colOff>
      <xdr:row>108</xdr:row>
      <xdr:rowOff>58928</xdr:rowOff>
    </xdr:to>
    <xdr:cxnSp macro="">
      <xdr:nvCxnSpPr>
        <xdr:cNvPr id="846" name="直線コネクタ 845">
          <a:extLst>
            <a:ext uri="{FF2B5EF4-FFF2-40B4-BE49-F238E27FC236}">
              <a16:creationId xmlns:a16="http://schemas.microsoft.com/office/drawing/2014/main" id="{66ECA908-F7A6-403E-943C-314E0C94825E}"/>
            </a:ext>
          </a:extLst>
        </xdr:cNvPr>
        <xdr:cNvCxnSpPr/>
      </xdr:nvCxnSpPr>
      <xdr:spPr>
        <a:xfrm flipV="1">
          <a:off x="20434300" y="185740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11557</xdr:rowOff>
    </xdr:from>
    <xdr:to>
      <xdr:col>102</xdr:col>
      <xdr:colOff>165100</xdr:colOff>
      <xdr:row>108</xdr:row>
      <xdr:rowOff>113157</xdr:rowOff>
    </xdr:to>
    <xdr:sp macro="" textlink="">
      <xdr:nvSpPr>
        <xdr:cNvPr id="847" name="楕円 846">
          <a:extLst>
            <a:ext uri="{FF2B5EF4-FFF2-40B4-BE49-F238E27FC236}">
              <a16:creationId xmlns:a16="http://schemas.microsoft.com/office/drawing/2014/main" id="{CBC604BF-4A85-46C6-93EE-D9E0DD60FC89}"/>
            </a:ext>
          </a:extLst>
        </xdr:cNvPr>
        <xdr:cNvSpPr/>
      </xdr:nvSpPr>
      <xdr:spPr>
        <a:xfrm>
          <a:off x="19494500" y="185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58928</xdr:rowOff>
    </xdr:from>
    <xdr:to>
      <xdr:col>107</xdr:col>
      <xdr:colOff>50800</xdr:colOff>
      <xdr:row>108</xdr:row>
      <xdr:rowOff>62357</xdr:rowOff>
    </xdr:to>
    <xdr:cxnSp macro="">
      <xdr:nvCxnSpPr>
        <xdr:cNvPr id="848" name="直線コネクタ 847">
          <a:extLst>
            <a:ext uri="{FF2B5EF4-FFF2-40B4-BE49-F238E27FC236}">
              <a16:creationId xmlns:a16="http://schemas.microsoft.com/office/drawing/2014/main" id="{7F025B45-AA84-4890-B86F-093C86A5B4F5}"/>
            </a:ext>
          </a:extLst>
        </xdr:cNvPr>
        <xdr:cNvCxnSpPr/>
      </xdr:nvCxnSpPr>
      <xdr:spPr>
        <a:xfrm flipV="1">
          <a:off x="19545300" y="185755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13081</xdr:rowOff>
    </xdr:from>
    <xdr:to>
      <xdr:col>98</xdr:col>
      <xdr:colOff>38100</xdr:colOff>
      <xdr:row>108</xdr:row>
      <xdr:rowOff>114681</xdr:rowOff>
    </xdr:to>
    <xdr:sp macro="" textlink="">
      <xdr:nvSpPr>
        <xdr:cNvPr id="849" name="楕円 848">
          <a:extLst>
            <a:ext uri="{FF2B5EF4-FFF2-40B4-BE49-F238E27FC236}">
              <a16:creationId xmlns:a16="http://schemas.microsoft.com/office/drawing/2014/main" id="{CF7D407E-BBD1-48C0-A875-81FC2B139AB5}"/>
            </a:ext>
          </a:extLst>
        </xdr:cNvPr>
        <xdr:cNvSpPr/>
      </xdr:nvSpPr>
      <xdr:spPr>
        <a:xfrm>
          <a:off x="18605500" y="18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62357</xdr:rowOff>
    </xdr:from>
    <xdr:to>
      <xdr:col>102</xdr:col>
      <xdr:colOff>114300</xdr:colOff>
      <xdr:row>108</xdr:row>
      <xdr:rowOff>63881</xdr:rowOff>
    </xdr:to>
    <xdr:cxnSp macro="">
      <xdr:nvCxnSpPr>
        <xdr:cNvPr id="850" name="直線コネクタ 849">
          <a:extLst>
            <a:ext uri="{FF2B5EF4-FFF2-40B4-BE49-F238E27FC236}">
              <a16:creationId xmlns:a16="http://schemas.microsoft.com/office/drawing/2014/main" id="{4E40A955-26CA-4CB6-9254-08688D16A5CB}"/>
            </a:ext>
          </a:extLst>
        </xdr:cNvPr>
        <xdr:cNvCxnSpPr/>
      </xdr:nvCxnSpPr>
      <xdr:spPr>
        <a:xfrm flipV="1">
          <a:off x="18656300" y="185789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851" name="n_1aveValue【庁舎】&#10;一人当たり面積">
          <a:extLst>
            <a:ext uri="{FF2B5EF4-FFF2-40B4-BE49-F238E27FC236}">
              <a16:creationId xmlns:a16="http://schemas.microsoft.com/office/drawing/2014/main" id="{358DD7C6-1D11-4373-AEB3-69DE2EB37F3A}"/>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852" name="n_2aveValue【庁舎】&#10;一人当たり面積">
          <a:extLst>
            <a:ext uri="{FF2B5EF4-FFF2-40B4-BE49-F238E27FC236}">
              <a16:creationId xmlns:a16="http://schemas.microsoft.com/office/drawing/2014/main" id="{5A7FEF9F-AD65-49E6-9569-67BF4C17B3F2}"/>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853" name="n_3aveValue【庁舎】&#10;一人当たり面積">
          <a:extLst>
            <a:ext uri="{FF2B5EF4-FFF2-40B4-BE49-F238E27FC236}">
              <a16:creationId xmlns:a16="http://schemas.microsoft.com/office/drawing/2014/main" id="{8A30E9A9-F1A5-46E5-B868-1DD7445B6B89}"/>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54" name="n_4aveValue【庁舎】&#10;一人当たり面積">
          <a:extLst>
            <a:ext uri="{FF2B5EF4-FFF2-40B4-BE49-F238E27FC236}">
              <a16:creationId xmlns:a16="http://schemas.microsoft.com/office/drawing/2014/main" id="{2887922A-42F7-4C63-8094-C4D805AFA23B}"/>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99331</xdr:rowOff>
    </xdr:from>
    <xdr:ext cx="469744" cy="259045"/>
    <xdr:sp macro="" textlink="">
      <xdr:nvSpPr>
        <xdr:cNvPr id="855" name="n_1mainValue【庁舎】&#10;一人当たり面積">
          <a:extLst>
            <a:ext uri="{FF2B5EF4-FFF2-40B4-BE49-F238E27FC236}">
              <a16:creationId xmlns:a16="http://schemas.microsoft.com/office/drawing/2014/main" id="{D4A71616-1AB0-4D9D-B800-9938AA23BD8C}"/>
            </a:ext>
          </a:extLst>
        </xdr:cNvPr>
        <xdr:cNvSpPr txBox="1"/>
      </xdr:nvSpPr>
      <xdr:spPr>
        <a:xfrm>
          <a:off x="21075727" y="186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100855</xdr:rowOff>
    </xdr:from>
    <xdr:ext cx="469744" cy="259045"/>
    <xdr:sp macro="" textlink="">
      <xdr:nvSpPr>
        <xdr:cNvPr id="856" name="n_2mainValue【庁舎】&#10;一人当たり面積">
          <a:extLst>
            <a:ext uri="{FF2B5EF4-FFF2-40B4-BE49-F238E27FC236}">
              <a16:creationId xmlns:a16="http://schemas.microsoft.com/office/drawing/2014/main" id="{AF0C88B9-55AA-4457-8CBC-2FFD13ADB445}"/>
            </a:ext>
          </a:extLst>
        </xdr:cNvPr>
        <xdr:cNvSpPr txBox="1"/>
      </xdr:nvSpPr>
      <xdr:spPr>
        <a:xfrm>
          <a:off x="20199427" y="186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104284</xdr:rowOff>
    </xdr:from>
    <xdr:ext cx="469744" cy="259045"/>
    <xdr:sp macro="" textlink="">
      <xdr:nvSpPr>
        <xdr:cNvPr id="857" name="n_3mainValue【庁舎】&#10;一人当たり面積">
          <a:extLst>
            <a:ext uri="{FF2B5EF4-FFF2-40B4-BE49-F238E27FC236}">
              <a16:creationId xmlns:a16="http://schemas.microsoft.com/office/drawing/2014/main" id="{D7787E37-0A6F-4846-9402-6995318CF98A}"/>
            </a:ext>
          </a:extLst>
        </xdr:cNvPr>
        <xdr:cNvSpPr txBox="1"/>
      </xdr:nvSpPr>
      <xdr:spPr>
        <a:xfrm>
          <a:off x="19310427" y="186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105808</xdr:rowOff>
    </xdr:from>
    <xdr:ext cx="469744" cy="259045"/>
    <xdr:sp macro="" textlink="">
      <xdr:nvSpPr>
        <xdr:cNvPr id="858" name="n_4mainValue【庁舎】&#10;一人当たり面積">
          <a:extLst>
            <a:ext uri="{FF2B5EF4-FFF2-40B4-BE49-F238E27FC236}">
              <a16:creationId xmlns:a16="http://schemas.microsoft.com/office/drawing/2014/main" id="{7F0FAEAF-22D6-42E2-866B-E59EF11FEB05}"/>
            </a:ext>
          </a:extLst>
        </xdr:cNvPr>
        <xdr:cNvSpPr txBox="1"/>
      </xdr:nvSpPr>
      <xdr:spPr>
        <a:xfrm>
          <a:off x="18421427" y="1862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2B05DDD0-66CF-4FBF-B6CA-D429B7B656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D61C3F53-F58F-4AB6-8FD6-1B638E94D2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198C507D-0F0E-4CFA-BEE2-3DD084AF81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これらの施設については、公共施設個別施設計画にもとづき、それぞれ以下の方針で更新・除却の検討を進めている。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については、避難所指定を受けているため、日常的な定期点検を実施し安全な利用に努めている。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については、更新を予定しているが、他の公共施設の検討結果次第では統廃合も考えられている。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については、除却し他の施設へ機能集約することを検討している。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については、現在焼却を行っていないため除却を検討している。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については、他の施設への機能移転を視野に入れ、新庁舎を建設するべきか検討を進めている。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については、役場新庁舎の建設と合わせて検討している。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2,983
2,944
137.03
3,713,915
3,578,927
95,391
1,998,707
3,398,093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、和歌山県平均の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と比較して低い水準となっている。今後は主産業である観光関連サービス業を中心に産業全体の振興を進めることで税収の増を図っていく。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153162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102362</xdr:rowOff>
    </xdr:from>
    <xdr:to>
      <xdr:col>7</xdr:col>
      <xdr:colOff>31750</xdr:colOff>
      <xdr:row>44</xdr:row>
      <xdr:rowOff>32512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17289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歳入の経常一般財源は普通交付税、地方税が増額したが、臨時財政対策債が大きく減額したため、経常収支比率の分母は前年度比で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歳出の経常経費について、物件費の減少はあったものの、補助費等や義務的経費である人件費、公債費が増加し、全体で前年度より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24,791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ポイント改善したが、依然として類似団体平均を大きく上回る。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155998</xdr:rowOff>
    </xdr:from>
    <xdr:to>
      <xdr:col>23</xdr:col>
      <xdr:colOff>133350</xdr:colOff>
      <xdr:row>65</xdr:row>
      <xdr:rowOff>6668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28798"/>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117793</xdr:rowOff>
    </xdr:from>
    <xdr:to>
      <xdr:col>19</xdr:col>
      <xdr:colOff>133350</xdr:colOff>
      <xdr:row>65</xdr:row>
      <xdr:rowOff>6668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905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85619</xdr:rowOff>
    </xdr:from>
    <xdr:to>
      <xdr:col>15</xdr:col>
      <xdr:colOff>82550</xdr:colOff>
      <xdr:row>64</xdr:row>
      <xdr:rowOff>117793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5841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85619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04127"/>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105198</xdr:rowOff>
    </xdr:from>
    <xdr:to>
      <xdr:col>23</xdr:col>
      <xdr:colOff>184150</xdr:colOff>
      <xdr:row>65</xdr:row>
      <xdr:rowOff>35348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77275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5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127318</xdr:rowOff>
    </xdr:from>
    <xdr:to>
      <xdr:col>19</xdr:col>
      <xdr:colOff>184150</xdr:colOff>
      <xdr:row>65</xdr:row>
      <xdr:rowOff>57468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42245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8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66993</xdr:rowOff>
    </xdr:from>
    <xdr:to>
      <xdr:col>15</xdr:col>
      <xdr:colOff>133350</xdr:colOff>
      <xdr:row>64</xdr:row>
      <xdr:rowOff>168593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153370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34819</xdr:rowOff>
    </xdr:from>
    <xdr:to>
      <xdr:col>11</xdr:col>
      <xdr:colOff>82550</xdr:colOff>
      <xdr:row>64</xdr:row>
      <xdr:rowOff>136419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121196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人当たり人件費・物件費等決算額は令和元年度に前年度比で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％減となったが依然として類似団体平均を上回っている。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年度はふるさと寄附金が例年を大きく上回る金額となっており、それに伴い例年と比較して物件費が過大となっている。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人口減少により今後数値は上昇すると考えられるため、人件費の抑制や予算査定等で物件費、維持補修費を抑制して数値の減少を図る。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98434</xdr:rowOff>
    </xdr:from>
    <xdr:to>
      <xdr:col>23</xdr:col>
      <xdr:colOff>133350</xdr:colOff>
      <xdr:row>86</xdr:row>
      <xdr:rowOff>16777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4434"/>
          <a:ext cx="0" cy="94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160304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73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16777</xdr:rowOff>
    </xdr:from>
    <xdr:to>
      <xdr:col>24</xdr:col>
      <xdr:colOff>12700</xdr:colOff>
      <xdr:row>86</xdr:row>
      <xdr:rowOff>16777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76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5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98434</xdr:rowOff>
    </xdr:from>
    <xdr:to>
      <xdr:col>24</xdr:col>
      <xdr:colOff>12700</xdr:colOff>
      <xdr:row>80</xdr:row>
      <xdr:rowOff>98434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43693</xdr:rowOff>
    </xdr:from>
    <xdr:to>
      <xdr:col>23</xdr:col>
      <xdr:colOff>133350</xdr:colOff>
      <xdr:row>89</xdr:row>
      <xdr:rowOff>50730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931143"/>
          <a:ext cx="838200" cy="13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165276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148749</xdr:rowOff>
    </xdr:from>
    <xdr:to>
      <xdr:col>23</xdr:col>
      <xdr:colOff>184150</xdr:colOff>
      <xdr:row>81</xdr:row>
      <xdr:rowOff>78899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25639</xdr:rowOff>
    </xdr:from>
    <xdr:to>
      <xdr:col>19</xdr:col>
      <xdr:colOff>133350</xdr:colOff>
      <xdr:row>89</xdr:row>
      <xdr:rowOff>50730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13089"/>
          <a:ext cx="889000" cy="13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148467</xdr:rowOff>
    </xdr:from>
    <xdr:to>
      <xdr:col>19</xdr:col>
      <xdr:colOff>184150</xdr:colOff>
      <xdr:row>81</xdr:row>
      <xdr:rowOff>78617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88794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25639</xdr:rowOff>
    </xdr:from>
    <xdr:to>
      <xdr:col>15</xdr:col>
      <xdr:colOff>82550</xdr:colOff>
      <xdr:row>81</xdr:row>
      <xdr:rowOff>34041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13089"/>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150213</xdr:rowOff>
    </xdr:from>
    <xdr:to>
      <xdr:col>15</xdr:col>
      <xdr:colOff>133350</xdr:colOff>
      <xdr:row>81</xdr:row>
      <xdr:rowOff>80363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65140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20210</xdr:rowOff>
    </xdr:from>
    <xdr:to>
      <xdr:col>11</xdr:col>
      <xdr:colOff>31750</xdr:colOff>
      <xdr:row>81</xdr:row>
      <xdr:rowOff>34041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766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146359</xdr:rowOff>
    </xdr:from>
    <xdr:to>
      <xdr:col>11</xdr:col>
      <xdr:colOff>82550</xdr:colOff>
      <xdr:row>81</xdr:row>
      <xdr:rowOff>76509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86686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147259</xdr:rowOff>
    </xdr:from>
    <xdr:to>
      <xdr:col>7</xdr:col>
      <xdr:colOff>31750</xdr:colOff>
      <xdr:row>81</xdr:row>
      <xdr:rowOff>77409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62186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164343</xdr:rowOff>
    </xdr:from>
    <xdr:to>
      <xdr:col>23</xdr:col>
      <xdr:colOff>184150</xdr:colOff>
      <xdr:row>81</xdr:row>
      <xdr:rowOff>94493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41170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171380</xdr:rowOff>
    </xdr:from>
    <xdr:to>
      <xdr:col>19</xdr:col>
      <xdr:colOff>184150</xdr:colOff>
      <xdr:row>89</xdr:row>
      <xdr:rowOff>101530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86307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34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146289</xdr:rowOff>
    </xdr:from>
    <xdr:to>
      <xdr:col>15</xdr:col>
      <xdr:colOff>133350</xdr:colOff>
      <xdr:row>81</xdr:row>
      <xdr:rowOff>76439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154691</xdr:rowOff>
    </xdr:from>
    <xdr:to>
      <xdr:col>11</xdr:col>
      <xdr:colOff>82550</xdr:colOff>
      <xdr:row>81</xdr:row>
      <xdr:rowOff>84841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69618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5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140860</xdr:rowOff>
    </xdr:from>
    <xdr:to>
      <xdr:col>7</xdr:col>
      <xdr:colOff>31750</xdr:colOff>
      <xdr:row>81</xdr:row>
      <xdr:rowOff>71010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81187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実施済みの給与削減（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ポイント下回り県内でも最低水準であるが、今後も各種手当の総点検を行うなど給与の適正化を行い、引き続きさらなる縮減に努める。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67818</xdr:rowOff>
    </xdr:from>
    <xdr:to>
      <xdr:col>81</xdr:col>
      <xdr:colOff>44450</xdr:colOff>
      <xdr:row>86</xdr:row>
      <xdr:rowOff>72644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125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67818</xdr:rowOff>
    </xdr:from>
    <xdr:to>
      <xdr:col>77</xdr:col>
      <xdr:colOff>44450</xdr:colOff>
      <xdr:row>86</xdr:row>
      <xdr:rowOff>72644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125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67818</xdr:rowOff>
    </xdr:from>
    <xdr:to>
      <xdr:col>72</xdr:col>
      <xdr:colOff>203200</xdr:colOff>
      <xdr:row>86</xdr:row>
      <xdr:rowOff>140208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8125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48513</xdr:rowOff>
    </xdr:from>
    <xdr:to>
      <xdr:col>68</xdr:col>
      <xdr:colOff>152400</xdr:colOff>
      <xdr:row>86</xdr:row>
      <xdr:rowOff>140208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793213"/>
          <a:ext cx="889000" cy="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17018</xdr:rowOff>
    </xdr:from>
    <xdr:to>
      <xdr:col>81</xdr:col>
      <xdr:colOff>95250</xdr:colOff>
      <xdr:row>86</xdr:row>
      <xdr:rowOff>118618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33545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21844</xdr:rowOff>
    </xdr:from>
    <xdr:to>
      <xdr:col>77</xdr:col>
      <xdr:colOff>95250</xdr:colOff>
      <xdr:row>86</xdr:row>
      <xdr:rowOff>123444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133621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3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17018</xdr:rowOff>
    </xdr:from>
    <xdr:to>
      <xdr:col>73</xdr:col>
      <xdr:colOff>44450</xdr:colOff>
      <xdr:row>86</xdr:row>
      <xdr:rowOff>118618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128795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3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89408</xdr:rowOff>
    </xdr:from>
    <xdr:to>
      <xdr:col>68</xdr:col>
      <xdr:colOff>203200</xdr:colOff>
      <xdr:row>87</xdr:row>
      <xdr:rowOff>19558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29735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169163</xdr:rowOff>
    </xdr:from>
    <xdr:to>
      <xdr:col>64</xdr:col>
      <xdr:colOff>152400</xdr:colOff>
      <xdr:row>86</xdr:row>
      <xdr:rowOff>99313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109490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1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退職者の補充を最小限にするなど職員数削減に努めているが、人口の減少が顕著であり類似団体平均値を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人上回っている。人口に対し面積も広く、また消防署や支所も設置しており職員数の大幅な減は難しいが、退職者の補充を最小限に努めつつ、今後も適正な定員管理を行っていく。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49990</xdr:rowOff>
    </xdr:from>
    <xdr:to>
      <xdr:col>81</xdr:col>
      <xdr:colOff>44450</xdr:colOff>
      <xdr:row>60</xdr:row>
      <xdr:rowOff>50679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336990"/>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46887</xdr:rowOff>
    </xdr:from>
    <xdr:to>
      <xdr:col>77</xdr:col>
      <xdr:colOff>44450</xdr:colOff>
      <xdr:row>60</xdr:row>
      <xdr:rowOff>49990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33887"/>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21838</xdr:rowOff>
    </xdr:from>
    <xdr:to>
      <xdr:col>72</xdr:col>
      <xdr:colOff>203200</xdr:colOff>
      <xdr:row>60</xdr:row>
      <xdr:rowOff>46887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308838"/>
          <a:ext cx="8890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18966</xdr:rowOff>
    </xdr:from>
    <xdr:to>
      <xdr:col>68</xdr:col>
      <xdr:colOff>152400</xdr:colOff>
      <xdr:row>60</xdr:row>
      <xdr:rowOff>21838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305966"/>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171329</xdr:rowOff>
    </xdr:from>
    <xdr:to>
      <xdr:col>81</xdr:col>
      <xdr:colOff>95250</xdr:colOff>
      <xdr:row>60</xdr:row>
      <xdr:rowOff>101479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143406</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25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170640</xdr:rowOff>
    </xdr:from>
    <xdr:to>
      <xdr:col>77</xdr:col>
      <xdr:colOff>95250</xdr:colOff>
      <xdr:row>60</xdr:row>
      <xdr:rowOff>100790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85567</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37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167537</xdr:rowOff>
    </xdr:from>
    <xdr:to>
      <xdr:col>73</xdr:col>
      <xdr:colOff>44450</xdr:colOff>
      <xdr:row>60</xdr:row>
      <xdr:rowOff>97687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82464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3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142488</xdr:rowOff>
    </xdr:from>
    <xdr:to>
      <xdr:col>68</xdr:col>
      <xdr:colOff>203200</xdr:colOff>
      <xdr:row>60</xdr:row>
      <xdr:rowOff>72638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57415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139616</xdr:rowOff>
    </xdr:from>
    <xdr:to>
      <xdr:col>64</xdr:col>
      <xdr:colOff>152400</xdr:colOff>
      <xdr:row>60</xdr:row>
      <xdr:rowOff>69766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54543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34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疎対策事業債等の発行により地方債現在高は増加しており将来負担の増加が見込まれる。臨時財政対策債を除き、緊急度の低い道路改良等の普通建設事業を抑制し、年間の発行額が償還額を下回るように努めることで数値の改善を図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76200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252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41</xdr:row>
      <xdr:rowOff>148590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1270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年度以降マイナスで推移している。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償還が進み将来負担額が減少したが、財源不足によりふるさと応援寄附基金や財政調整基金を取り崩したことにより充当可能基金残高が減少し、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2,983
2,944
137.03
3,713,915
3,578,927
95,391
1,998,707
3,398,093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類似団体と比較して職員数が多いため、人件費の比率は類似団体と比較すると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52705</xdr:rowOff>
    </xdr:from>
    <xdr:to>
      <xdr:col>24</xdr:col>
      <xdr:colOff>25400</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3963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18415</xdr:rowOff>
    </xdr:from>
    <xdr:to>
      <xdr:col>19</xdr:col>
      <xdr:colOff>187325</xdr:colOff>
      <xdr:row>37</xdr:row>
      <xdr:rowOff>52705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3620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135572</xdr:rowOff>
    </xdr:from>
    <xdr:to>
      <xdr:col>15</xdr:col>
      <xdr:colOff>98425</xdr:colOff>
      <xdr:row>37</xdr:row>
      <xdr:rowOff>18415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30777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112713</xdr:rowOff>
    </xdr:from>
    <xdr:to>
      <xdr:col>11</xdr:col>
      <xdr:colOff>9525</xdr:colOff>
      <xdr:row>36</xdr:row>
      <xdr:rowOff>135572</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2849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xdr:rowOff>
    </xdr:from>
    <xdr:to>
      <xdr:col>20</xdr:col>
      <xdr:colOff>38100</xdr:colOff>
      <xdr:row>37</xdr:row>
      <xdr:rowOff>103505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88282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43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139065</xdr:rowOff>
    </xdr:from>
    <xdr:to>
      <xdr:col>15</xdr:col>
      <xdr:colOff>149225</xdr:colOff>
      <xdr:row>37</xdr:row>
      <xdr:rowOff>69215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53992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39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84772</xdr:rowOff>
    </xdr:from>
    <xdr:to>
      <xdr:col>11</xdr:col>
      <xdr:colOff>60325</xdr:colOff>
      <xdr:row>37</xdr:row>
      <xdr:rowOff>14922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171149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34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61913</xdr:rowOff>
    </xdr:from>
    <xdr:to>
      <xdr:col>6</xdr:col>
      <xdr:colOff>171450</xdr:colOff>
      <xdr:row>36</xdr:row>
      <xdr:rowOff>163513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2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148290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32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％上回る。令和元年度は平成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年度と違い、こども園の指定管理料にふるさと寄附金を充当した。このため経常収支比率は前年度から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％の減少となった。物件費は年々増加傾向にあり、光熱水費や事務費の節減に取り組み、今後事務経費の節減に努めていく。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300736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18</xdr:row>
      <xdr:rowOff>90424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9982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17</xdr:row>
      <xdr:rowOff>143002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9982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143002</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979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39624</xdr:rowOff>
    </xdr:from>
    <xdr:to>
      <xdr:col>78</xdr:col>
      <xdr:colOff>120650</xdr:colOff>
      <xdr:row>18</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126001</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％増となり、類似団体平均値を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37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6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％上回っている。その他経費のうち繰出金においては、高野山総合診療所での訪問看護や通所リハビリなど収益事業の拡大、上下水道事業での料金改定などを行うことで、一般会計の負担額を減らしていく。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98425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310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98425</xdr:rowOff>
    </xdr:from>
    <xdr:to>
      <xdr:col>78</xdr:col>
      <xdr:colOff>69850</xdr:colOff>
      <xdr:row>58</xdr:row>
      <xdr:rowOff>121285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42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75565</xdr:rowOff>
    </xdr:from>
    <xdr:to>
      <xdr:col>73</xdr:col>
      <xdr:colOff>180975</xdr:colOff>
      <xdr:row>58</xdr:row>
      <xdr:rowOff>121285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196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64135</xdr:rowOff>
    </xdr:from>
    <xdr:to>
      <xdr:col>69</xdr:col>
      <xdr:colOff>92075</xdr:colOff>
      <xdr:row>58</xdr:row>
      <xdr:rowOff>75565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082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36195</xdr:rowOff>
    </xdr:from>
    <xdr:to>
      <xdr:col>82</xdr:col>
      <xdr:colOff>158750</xdr:colOff>
      <xdr:row>58</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8272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70485</xdr:rowOff>
    </xdr:from>
    <xdr:to>
      <xdr:col>74</xdr:col>
      <xdr:colOff>31750</xdr:colOff>
      <xdr:row>59</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24765</xdr:rowOff>
    </xdr:from>
    <xdr:to>
      <xdr:col>69</xdr:col>
      <xdr:colOff>142875</xdr:colOff>
      <xdr:row>58</xdr:row>
      <xdr:rowOff>126365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111142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xdr:rowOff>
    </xdr:from>
    <xdr:to>
      <xdr:col>65</xdr:col>
      <xdr:colOff>53975</xdr:colOff>
      <xdr:row>58</xdr:row>
      <xdr:rowOff>114935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99712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143002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026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124714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106426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普通建設事業を抑制し町債の新規発行を控え公債費の削減に努め、令和元年度は類似団体平均値を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％下回った。今後も年間発行額が償還額を下回るように努め、引き続き公債費の削減を図っていく。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75</xdr:row>
      <xdr:rowOff>99241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4492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75</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449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144962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743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144962</xdr:rowOff>
    </xdr:from>
    <xdr:to>
      <xdr:col>11</xdr:col>
      <xdr:colOff>9525</xdr:colOff>
      <xdr:row>75</xdr:row>
      <xdr:rowOff>164556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03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48441</xdr:rowOff>
    </xdr:from>
    <xdr:to>
      <xdr:col>24</xdr:col>
      <xdr:colOff>76200</xdr:colOff>
      <xdr:row>75</xdr:row>
      <xdr:rowOff>150040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64968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35378</xdr:rowOff>
    </xdr:from>
    <xdr:to>
      <xdr:col>20</xdr:col>
      <xdr:colOff>38100</xdr:colOff>
      <xdr:row>75</xdr:row>
      <xdr:rowOff>136978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147155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94162</xdr:rowOff>
    </xdr:from>
    <xdr:to>
      <xdr:col>11</xdr:col>
      <xdr:colOff>60325</xdr:colOff>
      <xdr:row>76</xdr:row>
      <xdr:rowOff>24312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34489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28683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ポイント減となり、</a:t>
          </a:r>
        </a:p>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17272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52753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7266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42418</xdr:rowOff>
    </xdr:from>
    <xdr:to>
      <xdr:col>73</xdr:col>
      <xdr:colOff>180975</xdr:colOff>
      <xdr:row>78</xdr:row>
      <xdr:rowOff>99568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155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4008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137922</xdr:rowOff>
    </xdr:from>
    <xdr:to>
      <xdr:col>78</xdr:col>
      <xdr:colOff>120650</xdr:colOff>
      <xdr:row>79</xdr:row>
      <xdr:rowOff>68072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52849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9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163068</xdr:rowOff>
    </xdr:from>
    <xdr:to>
      <xdr:col>69</xdr:col>
      <xdr:colOff>142875</xdr:colOff>
      <xdr:row>78</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77995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5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165509</xdr:rowOff>
    </xdr:from>
    <xdr:to>
      <xdr:col>29</xdr:col>
      <xdr:colOff>127000</xdr:colOff>
      <xdr:row>18</xdr:row>
      <xdr:rowOff>14443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27784"/>
          <a:ext cx="6477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150286</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2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14443</xdr:rowOff>
    </xdr:from>
    <xdr:to>
      <xdr:col>26</xdr:col>
      <xdr:colOff>50800</xdr:colOff>
      <xdr:row>18</xdr:row>
      <xdr:rowOff>38540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48168"/>
          <a:ext cx="698500" cy="2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38540</xdr:rowOff>
    </xdr:from>
    <xdr:to>
      <xdr:col>22</xdr:col>
      <xdr:colOff>114300</xdr:colOff>
      <xdr:row>18</xdr:row>
      <xdr:rowOff>64446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2265"/>
          <a:ext cx="698500" cy="2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64446</xdr:rowOff>
    </xdr:from>
    <xdr:to>
      <xdr:col>18</xdr:col>
      <xdr:colOff>177800</xdr:colOff>
      <xdr:row>18</xdr:row>
      <xdr:rowOff>75163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98171"/>
          <a:ext cx="698500" cy="1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114709</xdr:rowOff>
    </xdr:from>
    <xdr:to>
      <xdr:col>29</xdr:col>
      <xdr:colOff>177800</xdr:colOff>
      <xdr:row>18</xdr:row>
      <xdr:rowOff>44859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7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131236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135093</xdr:rowOff>
    </xdr:from>
    <xdr:to>
      <xdr:col>26</xdr:col>
      <xdr:colOff>101600</xdr:colOff>
      <xdr:row>18</xdr:row>
      <xdr:rowOff>65243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9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75420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6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159190</xdr:rowOff>
    </xdr:from>
    <xdr:to>
      <xdr:col>22</xdr:col>
      <xdr:colOff>165100</xdr:colOff>
      <xdr:row>18</xdr:row>
      <xdr:rowOff>89340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2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99517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9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13646</xdr:rowOff>
    </xdr:from>
    <xdr:to>
      <xdr:col>19</xdr:col>
      <xdr:colOff>38100</xdr:colOff>
      <xdr:row>18</xdr:row>
      <xdr:rowOff>115246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4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100023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24363</xdr:rowOff>
    </xdr:from>
    <xdr:to>
      <xdr:col>15</xdr:col>
      <xdr:colOff>101600</xdr:colOff>
      <xdr:row>18</xdr:row>
      <xdr:rowOff>125963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8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136140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77771</xdr:rowOff>
    </xdr:from>
    <xdr:to>
      <xdr:col>29</xdr:col>
      <xdr:colOff>127000</xdr:colOff>
      <xdr:row>37</xdr:row>
      <xdr:rowOff>80274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02471"/>
          <a:ext cx="647700" cy="2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31176</xdr:rowOff>
    </xdr:from>
    <xdr:to>
      <xdr:col>26</xdr:col>
      <xdr:colOff>50800</xdr:colOff>
      <xdr:row>37</xdr:row>
      <xdr:rowOff>77771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55876"/>
          <a:ext cx="698500" cy="4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163930</xdr:rowOff>
    </xdr:from>
    <xdr:to>
      <xdr:col>22</xdr:col>
      <xdr:colOff>114300</xdr:colOff>
      <xdr:row>37</xdr:row>
      <xdr:rowOff>31176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17180"/>
          <a:ext cx="698500" cy="3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163930</xdr:rowOff>
    </xdr:from>
    <xdr:to>
      <xdr:col>18</xdr:col>
      <xdr:colOff>177800</xdr:colOff>
      <xdr:row>37</xdr:row>
      <xdr:rowOff>12380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17180"/>
          <a:ext cx="698500" cy="1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29474</xdr:rowOff>
    </xdr:from>
    <xdr:to>
      <xdr:col>29</xdr:col>
      <xdr:colOff>177800</xdr:colOff>
      <xdr:row>37</xdr:row>
      <xdr:rowOff>131074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5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1551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2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26971</xdr:rowOff>
    </xdr:from>
    <xdr:to>
      <xdr:col>26</xdr:col>
      <xdr:colOff>101600</xdr:colOff>
      <xdr:row>37</xdr:row>
      <xdr:rowOff>128571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5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113348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151826</xdr:rowOff>
    </xdr:from>
    <xdr:to>
      <xdr:col>22</xdr:col>
      <xdr:colOff>165100</xdr:colOff>
      <xdr:row>37</xdr:row>
      <xdr:rowOff>81976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66753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113130</xdr:rowOff>
    </xdr:from>
    <xdr:to>
      <xdr:col>19</xdr:col>
      <xdr:colOff>38100</xdr:colOff>
      <xdr:row>37</xdr:row>
      <xdr:rowOff>43280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6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224907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3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133030</xdr:rowOff>
    </xdr:from>
    <xdr:to>
      <xdr:col>15</xdr:col>
      <xdr:colOff>101600</xdr:colOff>
      <xdr:row>37</xdr:row>
      <xdr:rowOff>63180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8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244807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5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2,983
2,944
137.03
3,713,915
3,578,927
95,391
1,998,707
3,398,093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137308</xdr:rowOff>
    </xdr:from>
    <xdr:to>
      <xdr:col>24</xdr:col>
      <xdr:colOff>63500</xdr:colOff>
      <xdr:row>36</xdr:row>
      <xdr:rowOff>157346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09508"/>
          <a:ext cx="8382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157346</xdr:rowOff>
    </xdr:from>
    <xdr:to>
      <xdr:col>19</xdr:col>
      <xdr:colOff>177800</xdr:colOff>
      <xdr:row>37</xdr:row>
      <xdr:rowOff>9067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29546"/>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9067</xdr:rowOff>
    </xdr:from>
    <xdr:to>
      <xdr:col>15</xdr:col>
      <xdr:colOff>50800</xdr:colOff>
      <xdr:row>37</xdr:row>
      <xdr:rowOff>36611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52717"/>
          <a:ext cx="889000" cy="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36611</xdr:rowOff>
    </xdr:from>
    <xdr:to>
      <xdr:col>10</xdr:col>
      <xdr:colOff>114300</xdr:colOff>
      <xdr:row>37</xdr:row>
      <xdr:rowOff>45167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80261"/>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86508</xdr:rowOff>
    </xdr:from>
    <xdr:to>
      <xdr:col>24</xdr:col>
      <xdr:colOff>114300</xdr:colOff>
      <xdr:row>37</xdr:row>
      <xdr:rowOff>16658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109385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1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106546</xdr:rowOff>
    </xdr:from>
    <xdr:to>
      <xdr:col>20</xdr:col>
      <xdr:colOff>38100</xdr:colOff>
      <xdr:row>37</xdr:row>
      <xdr:rowOff>36696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53223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129717</xdr:rowOff>
    </xdr:from>
    <xdr:to>
      <xdr:col>15</xdr:col>
      <xdr:colOff>101600</xdr:colOff>
      <xdr:row>37</xdr:row>
      <xdr:rowOff>59867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76394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7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157261</xdr:rowOff>
    </xdr:from>
    <xdr:to>
      <xdr:col>10</xdr:col>
      <xdr:colOff>165100</xdr:colOff>
      <xdr:row>37</xdr:row>
      <xdr:rowOff>87411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103938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165817</xdr:rowOff>
    </xdr:from>
    <xdr:to>
      <xdr:col>6</xdr:col>
      <xdr:colOff>38100</xdr:colOff>
      <xdr:row>37</xdr:row>
      <xdr:rowOff>95967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112494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1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74823</xdr:rowOff>
    </xdr:from>
    <xdr:to>
      <xdr:col>24</xdr:col>
      <xdr:colOff>62865</xdr:colOff>
      <xdr:row>58</xdr:row>
      <xdr:rowOff>169998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504573"/>
          <a:ext cx="1270" cy="60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2375</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169998</xdr:rowOff>
    </xdr:from>
    <xdr:to>
      <xdr:col>24</xdr:col>
      <xdr:colOff>152400</xdr:colOff>
      <xdr:row>58</xdr:row>
      <xdr:rowOff>169998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21500</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9279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74823</xdr:rowOff>
    </xdr:from>
    <xdr:to>
      <xdr:col>24</xdr:col>
      <xdr:colOff>152400</xdr:colOff>
      <xdr:row>55</xdr:row>
      <xdr:rowOff>74823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50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129595</xdr:rowOff>
    </xdr:from>
    <xdr:to>
      <xdr:col>24</xdr:col>
      <xdr:colOff>63500</xdr:colOff>
      <xdr:row>58</xdr:row>
      <xdr:rowOff>114984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530645"/>
          <a:ext cx="838200" cy="15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83359</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6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60482</xdr:rowOff>
    </xdr:from>
    <xdr:to>
      <xdr:col>24</xdr:col>
      <xdr:colOff>114300</xdr:colOff>
      <xdr:row>58</xdr:row>
      <xdr:rowOff>162082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100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129595</xdr:rowOff>
    </xdr:from>
    <xdr:to>
      <xdr:col>19</xdr:col>
      <xdr:colOff>177800</xdr:colOff>
      <xdr:row>58</xdr:row>
      <xdr:rowOff>122830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530645"/>
          <a:ext cx="889000" cy="15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59944</xdr:rowOff>
    </xdr:from>
    <xdr:to>
      <xdr:col>20</xdr:col>
      <xdr:colOff>38100</xdr:colOff>
      <xdr:row>58</xdr:row>
      <xdr:rowOff>161544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152671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106492</xdr:rowOff>
    </xdr:from>
    <xdr:to>
      <xdr:col>15</xdr:col>
      <xdr:colOff>50800</xdr:colOff>
      <xdr:row>58</xdr:row>
      <xdr:rowOff>122830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059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58624</xdr:rowOff>
    </xdr:from>
    <xdr:to>
      <xdr:col>15</xdr:col>
      <xdr:colOff>101600</xdr:colOff>
      <xdr:row>58</xdr:row>
      <xdr:rowOff>160224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5301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106492</xdr:rowOff>
    </xdr:from>
    <xdr:to>
      <xdr:col>10</xdr:col>
      <xdr:colOff>114300</xdr:colOff>
      <xdr:row>58</xdr:row>
      <xdr:rowOff>120438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0592"/>
          <a:ext cx="889000" cy="1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61145</xdr:rowOff>
    </xdr:from>
    <xdr:to>
      <xdr:col>10</xdr:col>
      <xdr:colOff>165100</xdr:colOff>
      <xdr:row>58</xdr:row>
      <xdr:rowOff>162745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153872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53317</xdr:rowOff>
    </xdr:from>
    <xdr:to>
      <xdr:col>6</xdr:col>
      <xdr:colOff>38100</xdr:colOff>
      <xdr:row>58</xdr:row>
      <xdr:rowOff>154917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171444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64184</xdr:rowOff>
    </xdr:from>
    <xdr:to>
      <xdr:col>24</xdr:col>
      <xdr:colOff>114300</xdr:colOff>
      <xdr:row>58</xdr:row>
      <xdr:rowOff>165784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38909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78795</xdr:rowOff>
    </xdr:from>
    <xdr:to>
      <xdr:col>20</xdr:col>
      <xdr:colOff>38100</xdr:colOff>
      <xdr:row>50</xdr:row>
      <xdr:rowOff>8945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25472</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52205" y="8255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72030</xdr:rowOff>
    </xdr:from>
    <xdr:to>
      <xdr:col>15</xdr:col>
      <xdr:colOff>101600</xdr:colOff>
      <xdr:row>59</xdr:row>
      <xdr:rowOff>2180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164757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55692</xdr:rowOff>
    </xdr:from>
    <xdr:to>
      <xdr:col>10</xdr:col>
      <xdr:colOff>165100</xdr:colOff>
      <xdr:row>58</xdr:row>
      <xdr:rowOff>157292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2369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7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69638</xdr:rowOff>
    </xdr:from>
    <xdr:to>
      <xdr:col>6</xdr:col>
      <xdr:colOff>38100</xdr:colOff>
      <xdr:row>58</xdr:row>
      <xdr:rowOff>171238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162365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107641</xdr:rowOff>
    </xdr:from>
    <xdr:to>
      <xdr:col>24</xdr:col>
      <xdr:colOff>63500</xdr:colOff>
      <xdr:row>78</xdr:row>
      <xdr:rowOff>108313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0741"/>
          <a:ext cx="8382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108313</xdr:rowOff>
    </xdr:from>
    <xdr:to>
      <xdr:col>19</xdr:col>
      <xdr:colOff>177800</xdr:colOff>
      <xdr:row>78</xdr:row>
      <xdr:rowOff>131059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141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131059</xdr:rowOff>
    </xdr:from>
    <xdr:to>
      <xdr:col>15</xdr:col>
      <xdr:colOff>50800</xdr:colOff>
      <xdr:row>78</xdr:row>
      <xdr:rowOff>133583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04159"/>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132001</xdr:rowOff>
    </xdr:from>
    <xdr:to>
      <xdr:col>10</xdr:col>
      <xdr:colOff>114300</xdr:colOff>
      <xdr:row>78</xdr:row>
      <xdr:rowOff>133583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05101"/>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56841</xdr:rowOff>
    </xdr:from>
    <xdr:to>
      <xdr:col>24</xdr:col>
      <xdr:colOff>114300</xdr:colOff>
      <xdr:row>78</xdr:row>
      <xdr:rowOff>158441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57513</xdr:rowOff>
    </xdr:from>
    <xdr:to>
      <xdr:col>20</xdr:col>
      <xdr:colOff>38100</xdr:colOff>
      <xdr:row>78</xdr:row>
      <xdr:rowOff>159113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150240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80259</xdr:rowOff>
    </xdr:from>
    <xdr:to>
      <xdr:col>15</xdr:col>
      <xdr:colOff>101600</xdr:colOff>
      <xdr:row>79</xdr:row>
      <xdr:rowOff>10409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82783</xdr:rowOff>
    </xdr:from>
    <xdr:to>
      <xdr:col>10</xdr:col>
      <xdr:colOff>165100</xdr:colOff>
      <xdr:row>79</xdr:row>
      <xdr:rowOff>12933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81201</xdr:rowOff>
    </xdr:from>
    <xdr:to>
      <xdr:col>6</xdr:col>
      <xdr:colOff>38100</xdr:colOff>
      <xdr:row>79</xdr:row>
      <xdr:rowOff>11351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111985</xdr:rowOff>
    </xdr:from>
    <xdr:to>
      <xdr:col>24</xdr:col>
      <xdr:colOff>63500</xdr:colOff>
      <xdr:row>96</xdr:row>
      <xdr:rowOff>139646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71185"/>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132755</xdr:rowOff>
    </xdr:from>
    <xdr:to>
      <xdr:col>19</xdr:col>
      <xdr:colOff>177800</xdr:colOff>
      <xdr:row>96</xdr:row>
      <xdr:rowOff>139646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91955"/>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132755</xdr:rowOff>
    </xdr:from>
    <xdr:to>
      <xdr:col>15</xdr:col>
      <xdr:colOff>50800</xdr:colOff>
      <xdr:row>96</xdr:row>
      <xdr:rowOff>135237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9195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135237</xdr:rowOff>
    </xdr:from>
    <xdr:to>
      <xdr:col>10</xdr:col>
      <xdr:colOff>114300</xdr:colOff>
      <xdr:row>97</xdr:row>
      <xdr:rowOff>21535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94437"/>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61185</xdr:rowOff>
    </xdr:from>
    <xdr:to>
      <xdr:col>24</xdr:col>
      <xdr:colOff>114300</xdr:colOff>
      <xdr:row>96</xdr:row>
      <xdr:rowOff>162785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39612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88846</xdr:rowOff>
    </xdr:from>
    <xdr:to>
      <xdr:col>20</xdr:col>
      <xdr:colOff>38100</xdr:colOff>
      <xdr:row>97</xdr:row>
      <xdr:rowOff>18996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81955</xdr:rowOff>
    </xdr:from>
    <xdr:to>
      <xdr:col>15</xdr:col>
      <xdr:colOff>101600</xdr:colOff>
      <xdr:row>97</xdr:row>
      <xdr:rowOff>12105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84437</xdr:rowOff>
    </xdr:from>
    <xdr:to>
      <xdr:col>10</xdr:col>
      <xdr:colOff>165100</xdr:colOff>
      <xdr:row>97</xdr:row>
      <xdr:rowOff>14587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142185</xdr:rowOff>
    </xdr:from>
    <xdr:to>
      <xdr:col>6</xdr:col>
      <xdr:colOff>38100</xdr:colOff>
      <xdr:row>97</xdr:row>
      <xdr:rowOff>72335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63462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6890</xdr:rowOff>
    </xdr:from>
    <xdr:to>
      <xdr:col>55</xdr:col>
      <xdr:colOff>0</xdr:colOff>
      <xdr:row>38</xdr:row>
      <xdr:rowOff>12295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21990"/>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12295</xdr:rowOff>
    </xdr:from>
    <xdr:to>
      <xdr:col>50</xdr:col>
      <xdr:colOff>114300</xdr:colOff>
      <xdr:row>38</xdr:row>
      <xdr:rowOff>15353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27395"/>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15353</xdr:rowOff>
    </xdr:from>
    <xdr:to>
      <xdr:col>45</xdr:col>
      <xdr:colOff>177800</xdr:colOff>
      <xdr:row>38</xdr:row>
      <xdr:rowOff>21028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0453"/>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21028</xdr:rowOff>
    </xdr:from>
    <xdr:to>
      <xdr:col>41</xdr:col>
      <xdr:colOff>50800</xdr:colOff>
      <xdr:row>38</xdr:row>
      <xdr:rowOff>27886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61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127539</xdr:rowOff>
    </xdr:from>
    <xdr:to>
      <xdr:col>55</xdr:col>
      <xdr:colOff>50800</xdr:colOff>
      <xdr:row>38</xdr:row>
      <xdr:rowOff>57690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71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42466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132945</xdr:rowOff>
    </xdr:from>
    <xdr:to>
      <xdr:col>50</xdr:col>
      <xdr:colOff>165100</xdr:colOff>
      <xdr:row>38</xdr:row>
      <xdr:rowOff>63095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54222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6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136003</xdr:rowOff>
    </xdr:from>
    <xdr:to>
      <xdr:col>46</xdr:col>
      <xdr:colOff>38100</xdr:colOff>
      <xdr:row>38</xdr:row>
      <xdr:rowOff>66153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57280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7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141678</xdr:rowOff>
    </xdr:from>
    <xdr:to>
      <xdr:col>41</xdr:col>
      <xdr:colOff>101600</xdr:colOff>
      <xdr:row>38</xdr:row>
      <xdr:rowOff>71828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62955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148536</xdr:rowOff>
    </xdr:from>
    <xdr:to>
      <xdr:col>36</xdr:col>
      <xdr:colOff>165100</xdr:colOff>
      <xdr:row>38</xdr:row>
      <xdr:rowOff>78686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69813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74971</xdr:rowOff>
    </xdr:from>
    <xdr:to>
      <xdr:col>55</xdr:col>
      <xdr:colOff>0</xdr:colOff>
      <xdr:row>58</xdr:row>
      <xdr:rowOff>97370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9071"/>
          <a:ext cx="838200" cy="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54089</xdr:rowOff>
    </xdr:from>
    <xdr:to>
      <xdr:col>50</xdr:col>
      <xdr:colOff>114300</xdr:colOff>
      <xdr:row>58</xdr:row>
      <xdr:rowOff>97370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98189"/>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54089</xdr:rowOff>
    </xdr:from>
    <xdr:to>
      <xdr:col>45</xdr:col>
      <xdr:colOff>177800</xdr:colOff>
      <xdr:row>58</xdr:row>
      <xdr:rowOff>69297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98189"/>
          <a:ext cx="8890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53852</xdr:rowOff>
    </xdr:from>
    <xdr:to>
      <xdr:col>41</xdr:col>
      <xdr:colOff>50800</xdr:colOff>
      <xdr:row>58</xdr:row>
      <xdr:rowOff>69297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97952"/>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24171</xdr:rowOff>
    </xdr:from>
    <xdr:to>
      <xdr:col>55</xdr:col>
      <xdr:colOff>50800</xdr:colOff>
      <xdr:row>58</xdr:row>
      <xdr:rowOff>125771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110548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46570</xdr:rowOff>
    </xdr:from>
    <xdr:to>
      <xdr:col>50</xdr:col>
      <xdr:colOff>165100</xdr:colOff>
      <xdr:row>58</xdr:row>
      <xdr:rowOff>148170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139297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3289</xdr:rowOff>
    </xdr:from>
    <xdr:to>
      <xdr:col>46</xdr:col>
      <xdr:colOff>38100</xdr:colOff>
      <xdr:row>58</xdr:row>
      <xdr:rowOff>104889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96016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4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18497</xdr:rowOff>
    </xdr:from>
    <xdr:to>
      <xdr:col>41</xdr:col>
      <xdr:colOff>101600</xdr:colOff>
      <xdr:row>58</xdr:row>
      <xdr:rowOff>120097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111224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5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3052</xdr:rowOff>
    </xdr:from>
    <xdr:to>
      <xdr:col>36</xdr:col>
      <xdr:colOff>165100</xdr:colOff>
      <xdr:row>58</xdr:row>
      <xdr:rowOff>104652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95779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3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2342</xdr:rowOff>
    </xdr:from>
    <xdr:to>
      <xdr:col>55</xdr:col>
      <xdr:colOff>0</xdr:colOff>
      <xdr:row>79</xdr:row>
      <xdr:rowOff>16433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46892"/>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103259</xdr:rowOff>
    </xdr:from>
    <xdr:to>
      <xdr:col>50</xdr:col>
      <xdr:colOff>114300</xdr:colOff>
      <xdr:row>79</xdr:row>
      <xdr:rowOff>2342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6359"/>
          <a:ext cx="889000" cy="7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103259</xdr:rowOff>
    </xdr:from>
    <xdr:to>
      <xdr:col>45</xdr:col>
      <xdr:colOff>177800</xdr:colOff>
      <xdr:row>78</xdr:row>
      <xdr:rowOff>169149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76359"/>
          <a:ext cx="889000" cy="6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136308</xdr:rowOff>
    </xdr:from>
    <xdr:to>
      <xdr:col>41</xdr:col>
      <xdr:colOff>50800</xdr:colOff>
      <xdr:row>78</xdr:row>
      <xdr:rowOff>169149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09408"/>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137083</xdr:rowOff>
    </xdr:from>
    <xdr:to>
      <xdr:col>55</xdr:col>
      <xdr:colOff>50800</xdr:colOff>
      <xdr:row>79</xdr:row>
      <xdr:rowOff>67233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52010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122992</xdr:rowOff>
    </xdr:from>
    <xdr:to>
      <xdr:col>50</xdr:col>
      <xdr:colOff>165100</xdr:colOff>
      <xdr:row>79</xdr:row>
      <xdr:rowOff>53142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44269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52459</xdr:rowOff>
    </xdr:from>
    <xdr:to>
      <xdr:col>46</xdr:col>
      <xdr:colOff>38100</xdr:colOff>
      <xdr:row>78</xdr:row>
      <xdr:rowOff>154059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145186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118349</xdr:rowOff>
    </xdr:from>
    <xdr:to>
      <xdr:col>41</xdr:col>
      <xdr:colOff>101600</xdr:colOff>
      <xdr:row>79</xdr:row>
      <xdr:rowOff>48499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39626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85508</xdr:rowOff>
    </xdr:from>
    <xdr:to>
      <xdr:col>36</xdr:col>
      <xdr:colOff>165100</xdr:colOff>
      <xdr:row>79</xdr:row>
      <xdr:rowOff>15658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6785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5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86598</xdr:rowOff>
    </xdr:from>
    <xdr:to>
      <xdr:col>55</xdr:col>
      <xdr:colOff>0</xdr:colOff>
      <xdr:row>98</xdr:row>
      <xdr:rowOff>112658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88698"/>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95300</xdr:rowOff>
    </xdr:from>
    <xdr:to>
      <xdr:col>50</xdr:col>
      <xdr:colOff>114300</xdr:colOff>
      <xdr:row>98</xdr:row>
      <xdr:rowOff>112658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97400"/>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86900</xdr:rowOff>
    </xdr:from>
    <xdr:to>
      <xdr:col>45</xdr:col>
      <xdr:colOff>177800</xdr:colOff>
      <xdr:row>98</xdr:row>
      <xdr:rowOff>95300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89000"/>
          <a:ext cx="889000" cy="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86900</xdr:rowOff>
    </xdr:from>
    <xdr:to>
      <xdr:col>41</xdr:col>
      <xdr:colOff>50800</xdr:colOff>
      <xdr:row>98</xdr:row>
      <xdr:rowOff>90286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89000"/>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35798</xdr:rowOff>
    </xdr:from>
    <xdr:to>
      <xdr:col>55</xdr:col>
      <xdr:colOff>50800</xdr:colOff>
      <xdr:row>98</xdr:row>
      <xdr:rowOff>137398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61858</xdr:rowOff>
    </xdr:from>
    <xdr:to>
      <xdr:col>50</xdr:col>
      <xdr:colOff>165100</xdr:colOff>
      <xdr:row>98</xdr:row>
      <xdr:rowOff>163458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154585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44500</xdr:rowOff>
    </xdr:from>
    <xdr:to>
      <xdr:col>46</xdr:col>
      <xdr:colOff>38100</xdr:colOff>
      <xdr:row>98</xdr:row>
      <xdr:rowOff>146100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137227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36100</xdr:rowOff>
    </xdr:from>
    <xdr:to>
      <xdr:col>41</xdr:col>
      <xdr:colOff>101600</xdr:colOff>
      <xdr:row>98</xdr:row>
      <xdr:rowOff>137700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128827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93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39486</xdr:rowOff>
    </xdr:from>
    <xdr:to>
      <xdr:col>36</xdr:col>
      <xdr:colOff>165100</xdr:colOff>
      <xdr:row>98</xdr:row>
      <xdr:rowOff>141086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132213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93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129143</xdr:rowOff>
    </xdr:from>
    <xdr:to>
      <xdr:col>85</xdr:col>
      <xdr:colOff>127000</xdr:colOff>
      <xdr:row>38</xdr:row>
      <xdr:rowOff>63098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72793"/>
          <a:ext cx="83820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129143</xdr:rowOff>
    </xdr:from>
    <xdr:to>
      <xdr:col>81</xdr:col>
      <xdr:colOff>50800</xdr:colOff>
      <xdr:row>38</xdr:row>
      <xdr:rowOff>102977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72793"/>
          <a:ext cx="889000" cy="1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66111</xdr:rowOff>
    </xdr:from>
    <xdr:to>
      <xdr:col>76</xdr:col>
      <xdr:colOff>114300</xdr:colOff>
      <xdr:row>38</xdr:row>
      <xdr:rowOff>102977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81211"/>
          <a:ext cx="889000" cy="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20979</xdr:rowOff>
    </xdr:from>
    <xdr:to>
      <xdr:col>71</xdr:col>
      <xdr:colOff>177800</xdr:colOff>
      <xdr:row>38</xdr:row>
      <xdr:rowOff>66111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36079"/>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12298</xdr:rowOff>
    </xdr:from>
    <xdr:to>
      <xdr:col>85</xdr:col>
      <xdr:colOff>177800</xdr:colOff>
      <xdr:row>38</xdr:row>
      <xdr:rowOff>113898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143125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78343</xdr:rowOff>
    </xdr:from>
    <xdr:to>
      <xdr:col>81</xdr:col>
      <xdr:colOff>101600</xdr:colOff>
      <xdr:row>38</xdr:row>
      <xdr:rowOff>8493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25020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52177</xdr:rowOff>
    </xdr:from>
    <xdr:to>
      <xdr:col>76</xdr:col>
      <xdr:colOff>165100</xdr:colOff>
      <xdr:row>38</xdr:row>
      <xdr:rowOff>153777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170305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3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15311</xdr:rowOff>
    </xdr:from>
    <xdr:to>
      <xdr:col>72</xdr:col>
      <xdr:colOff>38100</xdr:colOff>
      <xdr:row>38</xdr:row>
      <xdr:rowOff>116911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133438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3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141629</xdr:rowOff>
    </xdr:from>
    <xdr:to>
      <xdr:col>67</xdr:col>
      <xdr:colOff>101600</xdr:colOff>
      <xdr:row>38</xdr:row>
      <xdr:rowOff>71779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88306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2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170621</xdr:rowOff>
    </xdr:from>
    <xdr:to>
      <xdr:col>85</xdr:col>
      <xdr:colOff>127000</xdr:colOff>
      <xdr:row>78</xdr:row>
      <xdr:rowOff>8958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72271"/>
          <a:ext cx="8382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167720</xdr:rowOff>
    </xdr:from>
    <xdr:to>
      <xdr:col>81</xdr:col>
      <xdr:colOff>50800</xdr:colOff>
      <xdr:row>78</xdr:row>
      <xdr:rowOff>8958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69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155342</xdr:rowOff>
    </xdr:from>
    <xdr:to>
      <xdr:col>76</xdr:col>
      <xdr:colOff>114300</xdr:colOff>
      <xdr:row>77</xdr:row>
      <xdr:rowOff>167720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56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152445</xdr:rowOff>
    </xdr:from>
    <xdr:to>
      <xdr:col>71</xdr:col>
      <xdr:colOff>177800</xdr:colOff>
      <xdr:row>77</xdr:row>
      <xdr:rowOff>155342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54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119821</xdr:rowOff>
    </xdr:from>
    <xdr:to>
      <xdr:col>85</xdr:col>
      <xdr:colOff>177800</xdr:colOff>
      <xdr:row>78</xdr:row>
      <xdr:rowOff>49971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98248</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9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129608</xdr:rowOff>
    </xdr:from>
    <xdr:to>
      <xdr:col>81</xdr:col>
      <xdr:colOff>101600</xdr:colOff>
      <xdr:row>78</xdr:row>
      <xdr:rowOff>59758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50885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42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116920</xdr:rowOff>
    </xdr:from>
    <xdr:to>
      <xdr:col>76</xdr:col>
      <xdr:colOff>165100</xdr:colOff>
      <xdr:row>78</xdr:row>
      <xdr:rowOff>47070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38197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34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104542</xdr:rowOff>
    </xdr:from>
    <xdr:to>
      <xdr:col>72</xdr:col>
      <xdr:colOff>38100</xdr:colOff>
      <xdr:row>78</xdr:row>
      <xdr:rowOff>34692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25819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3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101645</xdr:rowOff>
    </xdr:from>
    <xdr:to>
      <xdr:col>67</xdr:col>
      <xdr:colOff>101600</xdr:colOff>
      <xdr:row>78</xdr:row>
      <xdr:rowOff>31795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48322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30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92684</xdr:rowOff>
    </xdr:from>
    <xdr:to>
      <xdr:col>85</xdr:col>
      <xdr:colOff>126364</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6208984"/>
          <a:ext cx="1269" cy="732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155021</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571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39361</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984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92684</xdr:rowOff>
    </xdr:from>
    <xdr:to>
      <xdr:col>86</xdr:col>
      <xdr:colOff>25400</xdr:colOff>
      <xdr:row>94</xdr:row>
      <xdr:rowOff>92684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20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104263</xdr:rowOff>
    </xdr:from>
    <xdr:to>
      <xdr:col>85</xdr:col>
      <xdr:colOff>127000</xdr:colOff>
      <xdr:row>98</xdr:row>
      <xdr:rowOff>127436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5877663"/>
          <a:ext cx="838200" cy="10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72471</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0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49594</xdr:rowOff>
    </xdr:from>
    <xdr:to>
      <xdr:col>85</xdr:col>
      <xdr:colOff>177800</xdr:colOff>
      <xdr:row>98</xdr:row>
      <xdr:rowOff>151194</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5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104263</xdr:rowOff>
    </xdr:from>
    <xdr:to>
      <xdr:col>81</xdr:col>
      <xdr:colOff>50800</xdr:colOff>
      <xdr:row>98</xdr:row>
      <xdr:rowOff>113685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5877663"/>
          <a:ext cx="889000" cy="10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49867</xdr:rowOff>
    </xdr:from>
    <xdr:to>
      <xdr:col>81</xdr:col>
      <xdr:colOff>101600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142594</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97255</xdr:rowOff>
    </xdr:from>
    <xdr:to>
      <xdr:col>76</xdr:col>
      <xdr:colOff>114300</xdr:colOff>
      <xdr:row>98</xdr:row>
      <xdr:rowOff>113685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99355"/>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56186</xdr:rowOff>
    </xdr:from>
    <xdr:to>
      <xdr:col>76</xdr:col>
      <xdr:colOff>165100</xdr:colOff>
      <xdr:row>98</xdr:row>
      <xdr:rowOff>157786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2863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86199</xdr:rowOff>
    </xdr:from>
    <xdr:to>
      <xdr:col>71</xdr:col>
      <xdr:colOff>177800</xdr:colOff>
      <xdr:row>98</xdr:row>
      <xdr:rowOff>97255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88299"/>
          <a:ext cx="889000" cy="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48653</xdr:rowOff>
    </xdr:from>
    <xdr:to>
      <xdr:col>72</xdr:col>
      <xdr:colOff>38100</xdr:colOff>
      <xdr:row>98</xdr:row>
      <xdr:rowOff>150253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141380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12567</xdr:rowOff>
    </xdr:from>
    <xdr:to>
      <xdr:col>67</xdr:col>
      <xdr:colOff>101600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76636</xdr:rowOff>
    </xdr:from>
    <xdr:to>
      <xdr:col>85</xdr:col>
      <xdr:colOff>177800</xdr:colOff>
      <xdr:row>99</xdr:row>
      <xdr:rowOff>6786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28021</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53463</xdr:rowOff>
    </xdr:from>
    <xdr:to>
      <xdr:col>81</xdr:col>
      <xdr:colOff>101600</xdr:colOff>
      <xdr:row>92</xdr:row>
      <xdr:rowOff>155063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91</xdr:row>
      <xdr:rowOff>140</xdr:rowOff>
    </xdr:from>
    <xdr:ext cx="690189"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36205" y="15602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62885</xdr:rowOff>
    </xdr:from>
    <xdr:to>
      <xdr:col>76</xdr:col>
      <xdr:colOff>165100</xdr:colOff>
      <xdr:row>98</xdr:row>
      <xdr:rowOff>164485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155612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46455</xdr:rowOff>
    </xdr:from>
    <xdr:to>
      <xdr:col>72</xdr:col>
      <xdr:colOff>38100</xdr:colOff>
      <xdr:row>98</xdr:row>
      <xdr:rowOff>148055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164582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35399</xdr:rowOff>
    </xdr:from>
    <xdr:to>
      <xdr:col>67</xdr:col>
      <xdr:colOff>101600</xdr:colOff>
      <xdr:row>98</xdr:row>
      <xdr:rowOff>136999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128126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93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141510</xdr:rowOff>
    </xdr:from>
    <xdr:to>
      <xdr:col>116</xdr:col>
      <xdr:colOff>63500</xdr:colOff>
      <xdr:row>38</xdr:row>
      <xdr:rowOff>164808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6610"/>
          <a:ext cx="8382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107961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623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141510</xdr:rowOff>
    </xdr:from>
    <xdr:to>
      <xdr:col>111</xdr:col>
      <xdr:colOff>177800</xdr:colOff>
      <xdr:row>38</xdr:row>
      <xdr:rowOff>154959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56610"/>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42562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139529</xdr:rowOff>
    </xdr:from>
    <xdr:to>
      <xdr:col>107</xdr:col>
      <xdr:colOff>50800</xdr:colOff>
      <xdr:row>38</xdr:row>
      <xdr:rowOff>154959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62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74109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139529</xdr:rowOff>
    </xdr:from>
    <xdr:to>
      <xdr:col>102</xdr:col>
      <xdr:colOff>114300</xdr:colOff>
      <xdr:row>38</xdr:row>
      <xdr:rowOff>169685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54629"/>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64679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7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65003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114008</xdr:rowOff>
    </xdr:from>
    <xdr:to>
      <xdr:col>116</xdr:col>
      <xdr:colOff>114300</xdr:colOff>
      <xdr:row>39</xdr:row>
      <xdr:rowOff>44158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73385</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41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90710</xdr:rowOff>
    </xdr:from>
    <xdr:to>
      <xdr:col>112</xdr:col>
      <xdr:colOff>38100</xdr:colOff>
      <xdr:row>39</xdr:row>
      <xdr:rowOff>20860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37387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8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104159</xdr:rowOff>
    </xdr:from>
    <xdr:to>
      <xdr:col>107</xdr:col>
      <xdr:colOff>101600</xdr:colOff>
      <xdr:row>39</xdr:row>
      <xdr:rowOff>34309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50836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9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88729</xdr:rowOff>
    </xdr:from>
    <xdr:to>
      <xdr:col>102</xdr:col>
      <xdr:colOff>165100</xdr:colOff>
      <xdr:row>39</xdr:row>
      <xdr:rowOff>18879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35406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7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118885</xdr:rowOff>
    </xdr:from>
    <xdr:to>
      <xdr:col>98</xdr:col>
      <xdr:colOff>38100</xdr:colOff>
      <xdr:row>39</xdr:row>
      <xdr:rowOff>49035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65562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0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101729</xdr:rowOff>
    </xdr:from>
    <xdr:to>
      <xdr:col>116</xdr:col>
      <xdr:colOff>63500</xdr:colOff>
      <xdr:row>57</xdr:row>
      <xdr:rowOff>58250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702929"/>
          <a:ext cx="838200" cy="1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101729</xdr:rowOff>
    </xdr:from>
    <xdr:to>
      <xdr:col>111</xdr:col>
      <xdr:colOff>177800</xdr:colOff>
      <xdr:row>56</xdr:row>
      <xdr:rowOff>112565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702929"/>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112565</xdr:rowOff>
    </xdr:from>
    <xdr:to>
      <xdr:col>107</xdr:col>
      <xdr:colOff>50800</xdr:colOff>
      <xdr:row>56</xdr:row>
      <xdr:rowOff>130145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713765"/>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132362</xdr:rowOff>
    </xdr:from>
    <xdr:to>
      <xdr:col>102</xdr:col>
      <xdr:colOff>114300</xdr:colOff>
      <xdr:row>56</xdr:row>
      <xdr:rowOff>130145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390662"/>
          <a:ext cx="889000" cy="3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76014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7450</xdr:rowOff>
    </xdr:from>
    <xdr:to>
      <xdr:col>116</xdr:col>
      <xdr:colOff>114300</xdr:colOff>
      <xdr:row>57</xdr:row>
      <xdr:rowOff>109050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7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30327</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50929</xdr:rowOff>
    </xdr:from>
    <xdr:to>
      <xdr:col>112</xdr:col>
      <xdr:colOff>38100</xdr:colOff>
      <xdr:row>56</xdr:row>
      <xdr:rowOff>152529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6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169056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4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61765</xdr:rowOff>
    </xdr:from>
    <xdr:to>
      <xdr:col>107</xdr:col>
      <xdr:colOff>101600</xdr:colOff>
      <xdr:row>56</xdr:row>
      <xdr:rowOff>163365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8442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4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79345</xdr:rowOff>
    </xdr:from>
    <xdr:to>
      <xdr:col>102</xdr:col>
      <xdr:colOff>165100</xdr:colOff>
      <xdr:row>57</xdr:row>
      <xdr:rowOff>9495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26022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4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81562</xdr:rowOff>
    </xdr:from>
    <xdr:to>
      <xdr:col>98</xdr:col>
      <xdr:colOff>38100</xdr:colOff>
      <xdr:row>55</xdr:row>
      <xdr:rowOff>11712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3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28239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1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119324</xdr:rowOff>
    </xdr:from>
    <xdr:to>
      <xdr:col>116</xdr:col>
      <xdr:colOff>63500</xdr:colOff>
      <xdr:row>76</xdr:row>
      <xdr:rowOff>144428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49524"/>
          <a:ext cx="8382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133443</xdr:rowOff>
    </xdr:from>
    <xdr:to>
      <xdr:col>111</xdr:col>
      <xdr:colOff>177800</xdr:colOff>
      <xdr:row>76</xdr:row>
      <xdr:rowOff>144428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163643"/>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133443</xdr:rowOff>
    </xdr:from>
    <xdr:to>
      <xdr:col>107</xdr:col>
      <xdr:colOff>50800</xdr:colOff>
      <xdr:row>76</xdr:row>
      <xdr:rowOff>149059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63643"/>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149059</xdr:rowOff>
    </xdr:from>
    <xdr:to>
      <xdr:col>102</xdr:col>
      <xdr:colOff>114300</xdr:colOff>
      <xdr:row>77</xdr:row>
      <xdr:rowOff>594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79259"/>
          <a:ext cx="889000" cy="2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68524</xdr:rowOff>
    </xdr:from>
    <xdr:to>
      <xdr:col>116</xdr:col>
      <xdr:colOff>114300</xdr:colOff>
      <xdr:row>76</xdr:row>
      <xdr:rowOff>170124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0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91402</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5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93628</xdr:rowOff>
    </xdr:from>
    <xdr:to>
      <xdr:col>112</xdr:col>
      <xdr:colOff>38100</xdr:colOff>
      <xdr:row>77</xdr:row>
      <xdr:rowOff>23778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40305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89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82643</xdr:rowOff>
    </xdr:from>
    <xdr:to>
      <xdr:col>107</xdr:col>
      <xdr:colOff>101600</xdr:colOff>
      <xdr:row>77</xdr:row>
      <xdr:rowOff>12793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29320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8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98259</xdr:rowOff>
    </xdr:from>
    <xdr:to>
      <xdr:col>102</xdr:col>
      <xdr:colOff>165100</xdr:colOff>
      <xdr:row>77</xdr:row>
      <xdr:rowOff>28409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44937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0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121244</xdr:rowOff>
    </xdr:from>
    <xdr:to>
      <xdr:col>98</xdr:col>
      <xdr:colOff>38100</xdr:colOff>
      <xdr:row>77</xdr:row>
      <xdr:rowOff>51394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67921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2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1,199,774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年度のふるさと寄附金額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19,654,288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千円の影響で、物件費及び積立金が大幅に減額している。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291,465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円であり、人口減少の影響を受け年々増加傾向にある。類似団体平均と比較すると住民一人当たり人件費は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73,280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円高くなっている。これは人口に対し面積も広く、消防署や支所も設置しているためこのように高い水準となっている。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151,239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円であり、人口減少が収益の減少につながり年々増加傾向にある。類似団体平均と比較すると住民一人当たり人件費は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2,983
2,944
137.03
3,713,915
3,578,927
95,391
1,998,707
3,398,093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169900</xdr:rowOff>
    </xdr:from>
    <xdr:to>
      <xdr:col>24</xdr:col>
      <xdr:colOff>63500</xdr:colOff>
      <xdr:row>38</xdr:row>
      <xdr:rowOff>2997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3550"/>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165850</xdr:rowOff>
    </xdr:from>
    <xdr:to>
      <xdr:col>19</xdr:col>
      <xdr:colOff>177800</xdr:colOff>
      <xdr:row>38</xdr:row>
      <xdr:rowOff>2997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9500"/>
          <a:ext cx="8890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165850</xdr:rowOff>
    </xdr:from>
    <xdr:to>
      <xdr:col>15</xdr:col>
      <xdr:colOff>50800</xdr:colOff>
      <xdr:row>38</xdr:row>
      <xdr:rowOff>4725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9500"/>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153924</xdr:rowOff>
    </xdr:from>
    <xdr:to>
      <xdr:col>10</xdr:col>
      <xdr:colOff>114300</xdr:colOff>
      <xdr:row>38</xdr:row>
      <xdr:rowOff>4725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757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119100</xdr:rowOff>
    </xdr:from>
    <xdr:to>
      <xdr:col>24</xdr:col>
      <xdr:colOff>114300</xdr:colOff>
      <xdr:row>38</xdr:row>
      <xdr:rowOff>49250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123647</xdr:rowOff>
    </xdr:from>
    <xdr:to>
      <xdr:col>20</xdr:col>
      <xdr:colOff>38100</xdr:colOff>
      <xdr:row>38</xdr:row>
      <xdr:rowOff>53797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44924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115049</xdr:rowOff>
    </xdr:from>
    <xdr:to>
      <xdr:col>15</xdr:col>
      <xdr:colOff>101600</xdr:colOff>
      <xdr:row>38</xdr:row>
      <xdr:rowOff>45199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36327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125375</xdr:rowOff>
    </xdr:from>
    <xdr:to>
      <xdr:col>10</xdr:col>
      <xdr:colOff>165100</xdr:colOff>
      <xdr:row>38</xdr:row>
      <xdr:rowOff>55525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46652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103124</xdr:rowOff>
    </xdr:from>
    <xdr:to>
      <xdr:col>6</xdr:col>
      <xdr:colOff>38100</xdr:colOff>
      <xdr:row>38</xdr:row>
      <xdr:rowOff>33274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24401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152249</xdr:rowOff>
    </xdr:from>
    <xdr:to>
      <xdr:col>24</xdr:col>
      <xdr:colOff>62865</xdr:colOff>
      <xdr:row>59</xdr:row>
      <xdr:rowOff>26715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581999"/>
          <a:ext cx="1270" cy="56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35953</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26715</xdr:rowOff>
    </xdr:from>
    <xdr:to>
      <xdr:col>24</xdr:col>
      <xdr:colOff>152400</xdr:colOff>
      <xdr:row>59</xdr:row>
      <xdr:rowOff>26715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42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98926</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357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152249</xdr:rowOff>
    </xdr:from>
    <xdr:to>
      <xdr:col>24</xdr:col>
      <xdr:colOff>152400</xdr:colOff>
      <xdr:row>55</xdr:row>
      <xdr:rowOff>152249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5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152678</xdr:rowOff>
    </xdr:from>
    <xdr:to>
      <xdr:col>24</xdr:col>
      <xdr:colOff>63500</xdr:colOff>
      <xdr:row>58</xdr:row>
      <xdr:rowOff>160725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96628"/>
          <a:ext cx="838200" cy="12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124852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75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101975</xdr:rowOff>
    </xdr:from>
    <xdr:to>
      <xdr:col>24</xdr:col>
      <xdr:colOff>114300</xdr:colOff>
      <xdr:row>59</xdr:row>
      <xdr:rowOff>32125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152678</xdr:rowOff>
    </xdr:from>
    <xdr:to>
      <xdr:col>19</xdr:col>
      <xdr:colOff>177800</xdr:colOff>
      <xdr:row>58</xdr:row>
      <xdr:rowOff>154179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96628"/>
          <a:ext cx="889000" cy="1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100434</xdr:rowOff>
    </xdr:from>
    <xdr:to>
      <xdr:col>20</xdr:col>
      <xdr:colOff>38100</xdr:colOff>
      <xdr:row>59</xdr:row>
      <xdr:rowOff>30584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21711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144390</xdr:rowOff>
    </xdr:from>
    <xdr:to>
      <xdr:col>15</xdr:col>
      <xdr:colOff>50800</xdr:colOff>
      <xdr:row>58</xdr:row>
      <xdr:rowOff>154179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8490"/>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100539</xdr:rowOff>
    </xdr:from>
    <xdr:to>
      <xdr:col>15</xdr:col>
      <xdr:colOff>101600</xdr:colOff>
      <xdr:row>59</xdr:row>
      <xdr:rowOff>30689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47216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141656</xdr:rowOff>
    </xdr:from>
    <xdr:to>
      <xdr:col>10</xdr:col>
      <xdr:colOff>114300</xdr:colOff>
      <xdr:row>58</xdr:row>
      <xdr:rowOff>144390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85756"/>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96558</xdr:rowOff>
    </xdr:from>
    <xdr:to>
      <xdr:col>10</xdr:col>
      <xdr:colOff>165100</xdr:colOff>
      <xdr:row>59</xdr:row>
      <xdr:rowOff>26708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90443</xdr:rowOff>
    </xdr:from>
    <xdr:to>
      <xdr:col>6</xdr:col>
      <xdr:colOff>38100</xdr:colOff>
      <xdr:row>59</xdr:row>
      <xdr:rowOff>20593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37120</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109925</xdr:rowOff>
    </xdr:from>
    <xdr:to>
      <xdr:col>24</xdr:col>
      <xdr:colOff>114300</xdr:colOff>
      <xdr:row>59</xdr:row>
      <xdr:rowOff>40075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80402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101878</xdr:rowOff>
    </xdr:from>
    <xdr:to>
      <xdr:col>20</xdr:col>
      <xdr:colOff>38100</xdr:colOff>
      <xdr:row>52</xdr:row>
      <xdr:rowOff>32028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8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48555</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621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103379</xdr:rowOff>
    </xdr:from>
    <xdr:to>
      <xdr:col>15</xdr:col>
      <xdr:colOff>101600</xdr:colOff>
      <xdr:row>59</xdr:row>
      <xdr:rowOff>33529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24656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93590</xdr:rowOff>
    </xdr:from>
    <xdr:to>
      <xdr:col>10</xdr:col>
      <xdr:colOff>165100</xdr:colOff>
      <xdr:row>59</xdr:row>
      <xdr:rowOff>23740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40267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8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90856</xdr:rowOff>
    </xdr:from>
    <xdr:to>
      <xdr:col>6</xdr:col>
      <xdr:colOff>38100</xdr:colOff>
      <xdr:row>59</xdr:row>
      <xdr:rowOff>21006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12133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2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6135</xdr:rowOff>
    </xdr:from>
    <xdr:to>
      <xdr:col>24</xdr:col>
      <xdr:colOff>63500</xdr:colOff>
      <xdr:row>77</xdr:row>
      <xdr:rowOff>22858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07785"/>
          <a:ext cx="838200" cy="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22858</xdr:rowOff>
    </xdr:from>
    <xdr:to>
      <xdr:col>19</xdr:col>
      <xdr:colOff>177800</xdr:colOff>
      <xdr:row>77</xdr:row>
      <xdr:rowOff>30469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4508"/>
          <a:ext cx="889000" cy="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30469</xdr:rowOff>
    </xdr:from>
    <xdr:to>
      <xdr:col>15</xdr:col>
      <xdr:colOff>50800</xdr:colOff>
      <xdr:row>77</xdr:row>
      <xdr:rowOff>39436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32119"/>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39436</xdr:rowOff>
    </xdr:from>
    <xdr:to>
      <xdr:col>10</xdr:col>
      <xdr:colOff>114300</xdr:colOff>
      <xdr:row>77</xdr:row>
      <xdr:rowOff>66080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1086"/>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126785</xdr:rowOff>
    </xdr:from>
    <xdr:to>
      <xdr:col>24</xdr:col>
      <xdr:colOff>114300</xdr:colOff>
      <xdr:row>77</xdr:row>
      <xdr:rowOff>56935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41712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143508</xdr:rowOff>
    </xdr:from>
    <xdr:to>
      <xdr:col>20</xdr:col>
      <xdr:colOff>38100</xdr:colOff>
      <xdr:row>77</xdr:row>
      <xdr:rowOff>73658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64785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6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151119</xdr:rowOff>
    </xdr:from>
    <xdr:to>
      <xdr:col>15</xdr:col>
      <xdr:colOff>101600</xdr:colOff>
      <xdr:row>77</xdr:row>
      <xdr:rowOff>81269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72396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160086</xdr:rowOff>
    </xdr:from>
    <xdr:to>
      <xdr:col>10</xdr:col>
      <xdr:colOff>165100</xdr:colOff>
      <xdr:row>77</xdr:row>
      <xdr:rowOff>90236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81363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15280</xdr:rowOff>
    </xdr:from>
    <xdr:to>
      <xdr:col>6</xdr:col>
      <xdr:colOff>38100</xdr:colOff>
      <xdr:row>77</xdr:row>
      <xdr:rowOff>116880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108007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153403</xdr:rowOff>
    </xdr:from>
    <xdr:to>
      <xdr:col>24</xdr:col>
      <xdr:colOff>63500</xdr:colOff>
      <xdr:row>97</xdr:row>
      <xdr:rowOff>338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12603"/>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338</xdr:rowOff>
    </xdr:from>
    <xdr:to>
      <xdr:col>19</xdr:col>
      <xdr:colOff>177800</xdr:colOff>
      <xdr:row>97</xdr:row>
      <xdr:rowOff>626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30988"/>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626</xdr:rowOff>
    </xdr:from>
    <xdr:to>
      <xdr:col>15</xdr:col>
      <xdr:colOff>50800</xdr:colOff>
      <xdr:row>97</xdr:row>
      <xdr:rowOff>7787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31276"/>
          <a:ext cx="8890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7787</xdr:rowOff>
    </xdr:from>
    <xdr:to>
      <xdr:col>10</xdr:col>
      <xdr:colOff>114300</xdr:colOff>
      <xdr:row>97</xdr:row>
      <xdr:rowOff>32052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38437"/>
          <a:ext cx="8890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102603</xdr:rowOff>
    </xdr:from>
    <xdr:to>
      <xdr:col>24</xdr:col>
      <xdr:colOff>114300</xdr:colOff>
      <xdr:row>97</xdr:row>
      <xdr:rowOff>32753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125480</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120988</xdr:rowOff>
    </xdr:from>
    <xdr:to>
      <xdr:col>20</xdr:col>
      <xdr:colOff>38100</xdr:colOff>
      <xdr:row>97</xdr:row>
      <xdr:rowOff>51138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42265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67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121276</xdr:rowOff>
    </xdr:from>
    <xdr:to>
      <xdr:col>15</xdr:col>
      <xdr:colOff>101600</xdr:colOff>
      <xdr:row>97</xdr:row>
      <xdr:rowOff>51426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42553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67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128437</xdr:rowOff>
    </xdr:from>
    <xdr:to>
      <xdr:col>10</xdr:col>
      <xdr:colOff>165100</xdr:colOff>
      <xdr:row>97</xdr:row>
      <xdr:rowOff>58587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49714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68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152702</xdr:rowOff>
    </xdr:from>
    <xdr:to>
      <xdr:col>6</xdr:col>
      <xdr:colOff>38100</xdr:colOff>
      <xdr:row>97</xdr:row>
      <xdr:rowOff>82852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73979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70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49194</xdr:rowOff>
    </xdr:from>
    <xdr:to>
      <xdr:col>55</xdr:col>
      <xdr:colOff>0</xdr:colOff>
      <xdr:row>59</xdr:row>
      <xdr:rowOff>60673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164744"/>
          <a:ext cx="8382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60673</xdr:rowOff>
    </xdr:from>
    <xdr:to>
      <xdr:col>50</xdr:col>
      <xdr:colOff>114300</xdr:colOff>
      <xdr:row>59</xdr:row>
      <xdr:rowOff>63921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176223"/>
          <a:ext cx="889000" cy="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63921</xdr:rowOff>
    </xdr:from>
    <xdr:to>
      <xdr:col>45</xdr:col>
      <xdr:colOff>177800</xdr:colOff>
      <xdr:row>59</xdr:row>
      <xdr:rowOff>71602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17947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71602</xdr:rowOff>
    </xdr:from>
    <xdr:to>
      <xdr:col>41</xdr:col>
      <xdr:colOff>50800</xdr:colOff>
      <xdr:row>59</xdr:row>
      <xdr:rowOff>75917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187152"/>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169844</xdr:rowOff>
    </xdr:from>
    <xdr:to>
      <xdr:col>55</xdr:col>
      <xdr:colOff>50800</xdr:colOff>
      <xdr:row>59</xdr:row>
      <xdr:rowOff>99994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1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84771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100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9873</xdr:rowOff>
    </xdr:from>
    <xdr:to>
      <xdr:col>50</xdr:col>
      <xdr:colOff>165100</xdr:colOff>
      <xdr:row>59</xdr:row>
      <xdr:rowOff>111473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12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102600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21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13121</xdr:rowOff>
    </xdr:from>
    <xdr:to>
      <xdr:col>46</xdr:col>
      <xdr:colOff>38100</xdr:colOff>
      <xdr:row>59</xdr:row>
      <xdr:rowOff>114721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1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105848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2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20802</xdr:rowOff>
    </xdr:from>
    <xdr:to>
      <xdr:col>41</xdr:col>
      <xdr:colOff>101600</xdr:colOff>
      <xdr:row>59</xdr:row>
      <xdr:rowOff>122402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1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113529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2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25117</xdr:rowOff>
    </xdr:from>
    <xdr:to>
      <xdr:col>36</xdr:col>
      <xdr:colOff>165100</xdr:colOff>
      <xdr:row>59</xdr:row>
      <xdr:rowOff>126717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1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117844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2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113361</xdr:rowOff>
    </xdr:from>
    <xdr:to>
      <xdr:col>55</xdr:col>
      <xdr:colOff>0</xdr:colOff>
      <xdr:row>77</xdr:row>
      <xdr:rowOff>128625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15011"/>
          <a:ext cx="8382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52471</xdr:rowOff>
    </xdr:from>
    <xdr:to>
      <xdr:col>50</xdr:col>
      <xdr:colOff>114300</xdr:colOff>
      <xdr:row>77</xdr:row>
      <xdr:rowOff>113361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254121"/>
          <a:ext cx="889000" cy="6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52471</xdr:rowOff>
    </xdr:from>
    <xdr:to>
      <xdr:col>45</xdr:col>
      <xdr:colOff>177800</xdr:colOff>
      <xdr:row>77</xdr:row>
      <xdr:rowOff>118659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254121"/>
          <a:ext cx="889000" cy="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114044</xdr:rowOff>
    </xdr:from>
    <xdr:to>
      <xdr:col>41</xdr:col>
      <xdr:colOff>50800</xdr:colOff>
      <xdr:row>77</xdr:row>
      <xdr:rowOff>118659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15694"/>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77825</xdr:rowOff>
    </xdr:from>
    <xdr:to>
      <xdr:col>55</xdr:col>
      <xdr:colOff>50800</xdr:colOff>
      <xdr:row>78</xdr:row>
      <xdr:rowOff>7975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56252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62561</xdr:rowOff>
    </xdr:from>
    <xdr:to>
      <xdr:col>50</xdr:col>
      <xdr:colOff>165100</xdr:colOff>
      <xdr:row>77</xdr:row>
      <xdr:rowOff>164161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9238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1671</xdr:rowOff>
    </xdr:from>
    <xdr:to>
      <xdr:col>46</xdr:col>
      <xdr:colOff>38100</xdr:colOff>
      <xdr:row>77</xdr:row>
      <xdr:rowOff>103271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119798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297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67859</xdr:rowOff>
    </xdr:from>
    <xdr:to>
      <xdr:col>41</xdr:col>
      <xdr:colOff>101600</xdr:colOff>
      <xdr:row>77</xdr:row>
      <xdr:rowOff>169459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4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63244</xdr:rowOff>
    </xdr:from>
    <xdr:to>
      <xdr:col>36</xdr:col>
      <xdr:colOff>165100</xdr:colOff>
      <xdr:row>77</xdr:row>
      <xdr:rowOff>164844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4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57838</xdr:rowOff>
    </xdr:from>
    <xdr:to>
      <xdr:col>55</xdr:col>
      <xdr:colOff>0</xdr:colOff>
      <xdr:row>98</xdr:row>
      <xdr:rowOff>119405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59938"/>
          <a:ext cx="838200" cy="6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78896</xdr:rowOff>
    </xdr:from>
    <xdr:to>
      <xdr:col>50</xdr:col>
      <xdr:colOff>114300</xdr:colOff>
      <xdr:row>98</xdr:row>
      <xdr:rowOff>119405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80996"/>
          <a:ext cx="889000" cy="4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55266</xdr:rowOff>
    </xdr:from>
    <xdr:to>
      <xdr:col>45</xdr:col>
      <xdr:colOff>177800</xdr:colOff>
      <xdr:row>98</xdr:row>
      <xdr:rowOff>78896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57366"/>
          <a:ext cx="889000" cy="2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9821</xdr:rowOff>
    </xdr:from>
    <xdr:to>
      <xdr:col>41</xdr:col>
      <xdr:colOff>50800</xdr:colOff>
      <xdr:row>98</xdr:row>
      <xdr:rowOff>55266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11921"/>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7038</xdr:rowOff>
    </xdr:from>
    <xdr:to>
      <xdr:col>55</xdr:col>
      <xdr:colOff>50800</xdr:colOff>
      <xdr:row>98</xdr:row>
      <xdr:rowOff>108638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156915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8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68605</xdr:rowOff>
    </xdr:from>
    <xdr:to>
      <xdr:col>50</xdr:col>
      <xdr:colOff>165100</xdr:colOff>
      <xdr:row>98</xdr:row>
      <xdr:rowOff>170205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7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161332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96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28096</xdr:rowOff>
    </xdr:from>
    <xdr:to>
      <xdr:col>46</xdr:col>
      <xdr:colOff>38100</xdr:colOff>
      <xdr:row>98</xdr:row>
      <xdr:rowOff>129696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120823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2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4466</xdr:rowOff>
    </xdr:from>
    <xdr:to>
      <xdr:col>41</xdr:col>
      <xdr:colOff>101600</xdr:colOff>
      <xdr:row>98</xdr:row>
      <xdr:rowOff>106066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97193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89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130471</xdr:rowOff>
    </xdr:from>
    <xdr:to>
      <xdr:col>36</xdr:col>
      <xdr:colOff>165100</xdr:colOff>
      <xdr:row>98</xdr:row>
      <xdr:rowOff>60621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77148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3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9571</xdr:rowOff>
    </xdr:from>
    <xdr:to>
      <xdr:col>85</xdr:col>
      <xdr:colOff>127000</xdr:colOff>
      <xdr:row>38</xdr:row>
      <xdr:rowOff>62361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524671"/>
          <a:ext cx="838200" cy="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135311</xdr:rowOff>
    </xdr:from>
    <xdr:to>
      <xdr:col>81</xdr:col>
      <xdr:colOff>50800</xdr:colOff>
      <xdr:row>38</xdr:row>
      <xdr:rowOff>62361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78961"/>
          <a:ext cx="889000" cy="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135311</xdr:rowOff>
    </xdr:from>
    <xdr:to>
      <xdr:col>76</xdr:col>
      <xdr:colOff>114300</xdr:colOff>
      <xdr:row>38</xdr:row>
      <xdr:rowOff>2125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78961"/>
          <a:ext cx="889000" cy="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2125</xdr:rowOff>
    </xdr:from>
    <xdr:to>
      <xdr:col>71</xdr:col>
      <xdr:colOff>177800</xdr:colOff>
      <xdr:row>38</xdr:row>
      <xdr:rowOff>46268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17225"/>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130221</xdr:rowOff>
    </xdr:from>
    <xdr:to>
      <xdr:col>85</xdr:col>
      <xdr:colOff>177800</xdr:colOff>
      <xdr:row>38</xdr:row>
      <xdr:rowOff>60372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73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153098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11561</xdr:rowOff>
    </xdr:from>
    <xdr:to>
      <xdr:col>81</xdr:col>
      <xdr:colOff>101600</xdr:colOff>
      <xdr:row>38</xdr:row>
      <xdr:rowOff>113161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104288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1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84511</xdr:rowOff>
    </xdr:from>
    <xdr:to>
      <xdr:col>76</xdr:col>
      <xdr:colOff>165100</xdr:colOff>
      <xdr:row>38</xdr:row>
      <xdr:rowOff>14661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31188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2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122775</xdr:rowOff>
    </xdr:from>
    <xdr:to>
      <xdr:col>72</xdr:col>
      <xdr:colOff>38100</xdr:colOff>
      <xdr:row>38</xdr:row>
      <xdr:rowOff>52925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69452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166918</xdr:rowOff>
    </xdr:from>
    <xdr:to>
      <xdr:col>67</xdr:col>
      <xdr:colOff>101600</xdr:colOff>
      <xdr:row>38</xdr:row>
      <xdr:rowOff>97068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113595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128193</xdr:rowOff>
    </xdr:from>
    <xdr:to>
      <xdr:col>85</xdr:col>
      <xdr:colOff>127000</xdr:colOff>
      <xdr:row>58</xdr:row>
      <xdr:rowOff>153323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072293"/>
          <a:ext cx="8382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153323</xdr:rowOff>
    </xdr:from>
    <xdr:to>
      <xdr:col>81</xdr:col>
      <xdr:colOff>50800</xdr:colOff>
      <xdr:row>58</xdr:row>
      <xdr:rowOff>155805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10097423"/>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148899</xdr:rowOff>
    </xdr:from>
    <xdr:to>
      <xdr:col>76</xdr:col>
      <xdr:colOff>114300</xdr:colOff>
      <xdr:row>58</xdr:row>
      <xdr:rowOff>155805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92999"/>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147775</xdr:rowOff>
    </xdr:from>
    <xdr:to>
      <xdr:col>71</xdr:col>
      <xdr:colOff>177800</xdr:colOff>
      <xdr:row>58</xdr:row>
      <xdr:rowOff>148899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1009187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77393</xdr:rowOff>
    </xdr:from>
    <xdr:to>
      <xdr:col>85</xdr:col>
      <xdr:colOff>177800</xdr:colOff>
      <xdr:row>59</xdr:row>
      <xdr:rowOff>7543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100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163770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102523</xdr:rowOff>
    </xdr:from>
    <xdr:to>
      <xdr:col>81</xdr:col>
      <xdr:colOff>101600</xdr:colOff>
      <xdr:row>59</xdr:row>
      <xdr:rowOff>32673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23800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105005</xdr:rowOff>
    </xdr:from>
    <xdr:to>
      <xdr:col>76</xdr:col>
      <xdr:colOff>165100</xdr:colOff>
      <xdr:row>59</xdr:row>
      <xdr:rowOff>35155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26282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1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98099</xdr:rowOff>
    </xdr:from>
    <xdr:to>
      <xdr:col>72</xdr:col>
      <xdr:colOff>38100</xdr:colOff>
      <xdr:row>59</xdr:row>
      <xdr:rowOff>28249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19376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96975</xdr:rowOff>
    </xdr:from>
    <xdr:to>
      <xdr:col>67</xdr:col>
      <xdr:colOff>101600</xdr:colOff>
      <xdr:row>59</xdr:row>
      <xdr:rowOff>27125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18252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3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129143</xdr:rowOff>
    </xdr:from>
    <xdr:to>
      <xdr:col>85</xdr:col>
      <xdr:colOff>127000</xdr:colOff>
      <xdr:row>78</xdr:row>
      <xdr:rowOff>63098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330793"/>
          <a:ext cx="83820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129143</xdr:rowOff>
    </xdr:from>
    <xdr:to>
      <xdr:col>81</xdr:col>
      <xdr:colOff>50800</xdr:colOff>
      <xdr:row>78</xdr:row>
      <xdr:rowOff>102978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330793"/>
          <a:ext cx="889000" cy="1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66111</xdr:rowOff>
    </xdr:from>
    <xdr:to>
      <xdr:col>76</xdr:col>
      <xdr:colOff>114300</xdr:colOff>
      <xdr:row>78</xdr:row>
      <xdr:rowOff>102978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39211"/>
          <a:ext cx="889000" cy="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20979</xdr:rowOff>
    </xdr:from>
    <xdr:to>
      <xdr:col>71</xdr:col>
      <xdr:colOff>177800</xdr:colOff>
      <xdr:row>78</xdr:row>
      <xdr:rowOff>66111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394079"/>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12298</xdr:rowOff>
    </xdr:from>
    <xdr:to>
      <xdr:col>85</xdr:col>
      <xdr:colOff>177800</xdr:colOff>
      <xdr:row>78</xdr:row>
      <xdr:rowOff>113898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143125</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7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78343</xdr:rowOff>
    </xdr:from>
    <xdr:to>
      <xdr:col>81</xdr:col>
      <xdr:colOff>101600</xdr:colOff>
      <xdr:row>78</xdr:row>
      <xdr:rowOff>8493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2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25020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30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52178</xdr:rowOff>
    </xdr:from>
    <xdr:to>
      <xdr:col>76</xdr:col>
      <xdr:colOff>165100</xdr:colOff>
      <xdr:row>78</xdr:row>
      <xdr:rowOff>153778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170305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2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15311</xdr:rowOff>
    </xdr:from>
    <xdr:to>
      <xdr:col>72</xdr:col>
      <xdr:colOff>38100</xdr:colOff>
      <xdr:row>78</xdr:row>
      <xdr:rowOff>116911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133438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1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141629</xdr:rowOff>
    </xdr:from>
    <xdr:to>
      <xdr:col>67</xdr:col>
      <xdr:colOff>101600</xdr:colOff>
      <xdr:row>78</xdr:row>
      <xdr:rowOff>71779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4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88306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11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170621</xdr:rowOff>
    </xdr:from>
    <xdr:to>
      <xdr:col>85</xdr:col>
      <xdr:colOff>127000</xdr:colOff>
      <xdr:row>98</xdr:row>
      <xdr:rowOff>8958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01271"/>
          <a:ext cx="8382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167720</xdr:rowOff>
    </xdr:from>
    <xdr:to>
      <xdr:col>81</xdr:col>
      <xdr:colOff>50800</xdr:colOff>
      <xdr:row>98</xdr:row>
      <xdr:rowOff>8958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98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155342</xdr:rowOff>
    </xdr:from>
    <xdr:to>
      <xdr:col>76</xdr:col>
      <xdr:colOff>114300</xdr:colOff>
      <xdr:row>97</xdr:row>
      <xdr:rowOff>167720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85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152445</xdr:rowOff>
    </xdr:from>
    <xdr:to>
      <xdr:col>71</xdr:col>
      <xdr:colOff>177800</xdr:colOff>
      <xdr:row>97</xdr:row>
      <xdr:rowOff>155342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83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119821</xdr:rowOff>
    </xdr:from>
    <xdr:to>
      <xdr:col>85</xdr:col>
      <xdr:colOff>177800</xdr:colOff>
      <xdr:row>98</xdr:row>
      <xdr:rowOff>49971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98248</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2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129608</xdr:rowOff>
    </xdr:from>
    <xdr:to>
      <xdr:col>81</xdr:col>
      <xdr:colOff>101600</xdr:colOff>
      <xdr:row>98</xdr:row>
      <xdr:rowOff>59758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50885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116920</xdr:rowOff>
    </xdr:from>
    <xdr:to>
      <xdr:col>76</xdr:col>
      <xdr:colOff>165100</xdr:colOff>
      <xdr:row>98</xdr:row>
      <xdr:rowOff>47070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38197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8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104542</xdr:rowOff>
    </xdr:from>
    <xdr:to>
      <xdr:col>72</xdr:col>
      <xdr:colOff>38100</xdr:colOff>
      <xdr:row>98</xdr:row>
      <xdr:rowOff>34692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25819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101645</xdr:rowOff>
    </xdr:from>
    <xdr:to>
      <xdr:col>67</xdr:col>
      <xdr:colOff>101600</xdr:colOff>
      <xdr:row>98</xdr:row>
      <xdr:rowOff>31795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48322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0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1,199,774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年度にふるさと応援寄附金関係で大幅な増額となっていたため、令和元年度は大幅な減額で住民一人当たり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289,631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円となった。また類似団体平均値と比較して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41,732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農林水産業費は、森林環境譲与税関連事業である森林所有者の意向調査や、木育事業を新規に行ったため大幅に増額し、住民一人当たり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30,428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円となった。また類似団体平均値と比較して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85,310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財政調整基金の現在高は、歳入減に伴う財源不足を補うための取り崩しにより８４９，５１３千円となり、前年度末より減額（前年度比－４２，６３８千円）となった。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令和元年度実質収支は９５，３９１千円となっており、実質単年度収支は－２，６７８千円となった。</a:t>
          </a:r>
        </a:p>
        <a:p>
          <a:r>
            <a:rPr kumimoji="1" lang="ja-JP" altLang="en-US" sz="1100">
              <a:solidFill>
                <a:sysClr val="windowText" lastClr="000000"/>
              </a:solidFill>
              <a:latin typeface="ＭＳ ゴシック" pitchFamily="49" charset="-128"/>
              <a:ea typeface="ＭＳ ゴシック" pitchFamily="49" charset="-128"/>
            </a:rPr>
            <a:t>財政調整基金の残高は金額で１，０００，０００千円、標準財政規模比で５０％以上を維持することを目標としているが、平成３０年度に大幅な取崩しをして以来その基準を下回っている。今後は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水道事業会計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平成１７年度に使用料アップをおこなった結果、一旦落ち込んだものの年々微増となっている。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令和元年度は前年度比</a:t>
          </a:r>
          <a:r>
            <a:rPr kumimoji="1" lang="en-US" altLang="ja-JP" sz="900">
              <a:solidFill>
                <a:sysClr val="windowText" lastClr="000000"/>
              </a:solidFill>
              <a:latin typeface="ＭＳ ゴシック" pitchFamily="49" charset="-128"/>
              <a:ea typeface="ＭＳ ゴシック" pitchFamily="49" charset="-128"/>
            </a:rPr>
            <a:t>2.01</a:t>
          </a:r>
          <a:r>
            <a:rPr kumimoji="1" lang="ja-JP" altLang="en-US" sz="900">
              <a:solidFill>
                <a:sysClr val="windowText" lastClr="000000"/>
              </a:solidFill>
              <a:latin typeface="ＭＳ ゴシック" pitchFamily="49" charset="-128"/>
              <a:ea typeface="ＭＳ ゴシック" pitchFamily="49" charset="-128"/>
            </a:rPr>
            <a:t>％の増加となった。今後は少子高齢化による人口減少や、普通交付税の減が見込まれることから、引き続き財政の健全化を図っていく。</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solidFill>
                <a:sysClr val="windowText" lastClr="000000"/>
              </a:solidFill>
              <a:latin typeface="ＭＳ ゴシック" pitchFamily="49" charset="-128"/>
              <a:ea typeface="ＭＳ ゴシック" pitchFamily="49" charset="-128"/>
            </a:rPr>
            <a:t>4</a:t>
          </a:r>
          <a:r>
            <a:rPr kumimoji="1" lang="ja-JP" altLang="en-US" sz="900">
              <a:solidFill>
                <a:sysClr val="windowText" lastClr="000000"/>
              </a:solidFill>
              <a:latin typeface="ＭＳ ゴシック" pitchFamily="49" charset="-128"/>
              <a:ea typeface="ＭＳ ゴシック" pitchFamily="49" charset="-128"/>
            </a:rPr>
            <a:t>～</a:t>
          </a:r>
          <a:r>
            <a:rPr kumimoji="1" lang="en-US" altLang="ja-JP" sz="900">
              <a:solidFill>
                <a:sysClr val="windowText" lastClr="000000"/>
              </a:solidFill>
              <a:latin typeface="ＭＳ ゴシック" pitchFamily="49" charset="-128"/>
              <a:ea typeface="ＭＳ ゴシック" pitchFamily="49" charset="-128"/>
            </a:rPr>
            <a:t>6</a:t>
          </a:r>
          <a:r>
            <a:rPr kumimoji="1" lang="ja-JP" altLang="en-US" sz="900">
              <a:solidFill>
                <a:sysClr val="windowText" lastClr="000000"/>
              </a:solidFill>
              <a:latin typeface="ＭＳ ゴシック" pitchFamily="49" charset="-128"/>
              <a:ea typeface="ＭＳ ゴシック" pitchFamily="49" charset="-128"/>
            </a:rPr>
            <a:t>％で推移している。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介護保険特別会計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国民健康保険高野山総合診療所特別会計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平成２４年度に病院から診療所となり赤字補填分を一般会計から繰入をおこなっている。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下水道特別会計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簡易水道特別会計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国民健康保険富貴診療所特別会計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その他の会計（黒字）</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9.30&#32224;&#20999;&#12288;&#25552;&#20986;&#29992;&#65288;&#65298;&#22238;&#30446;&#65289;/&#12304;&#36001;&#25919;&#29366;&#27841;&#36039;&#26009;&#38598;&#12305;_303445_&#39640;&#3732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63.4</v>
          </cell>
          <cell r="BX53">
            <v>64.8</v>
          </cell>
          <cell r="CF53">
            <v>65.900000000000006</v>
          </cell>
          <cell r="CN53">
            <v>67.5</v>
          </cell>
          <cell r="CV53">
            <v>68.5</v>
          </cell>
        </row>
        <row r="55">
          <cell r="AN55" t="str">
            <v>類似団体内平均値</v>
          </cell>
          <cell r="BP55">
            <v>0</v>
          </cell>
          <cell r="BX55">
            <v>0</v>
          </cell>
          <cell r="CF55">
            <v>0</v>
          </cell>
          <cell r="CN55">
            <v>0</v>
          </cell>
          <cell r="CV55">
            <v>0</v>
          </cell>
        </row>
        <row r="57">
          <cell r="BP57">
            <v>57.1</v>
          </cell>
          <cell r="BX57">
            <v>57.9</v>
          </cell>
          <cell r="CF57">
            <v>58.2</v>
          </cell>
          <cell r="CN57">
            <v>59.4</v>
          </cell>
          <cell r="CV57">
            <v>60.3</v>
          </cell>
        </row>
        <row r="72">
          <cell r="BP72" t="str">
            <v>H27</v>
          </cell>
          <cell r="BX72" t="str">
            <v>H28</v>
          </cell>
          <cell r="CF72" t="str">
            <v>H29</v>
          </cell>
          <cell r="CN72" t="str">
            <v>H30</v>
          </cell>
          <cell r="CV72" t="str">
            <v>R01</v>
          </cell>
        </row>
        <row r="73">
          <cell r="AN73" t="str">
            <v>当該団体値</v>
          </cell>
        </row>
        <row r="75">
          <cell r="BP75">
            <v>7.7</v>
          </cell>
          <cell r="BX75">
            <v>7.4</v>
          </cell>
          <cell r="CF75">
            <v>7.2</v>
          </cell>
          <cell r="CN75">
            <v>6.5</v>
          </cell>
          <cell r="CV75">
            <v>5.5</v>
          </cell>
        </row>
        <row r="77">
          <cell r="AN77" t="str">
            <v>類似団体内平均値</v>
          </cell>
          <cell r="BP77">
            <v>0</v>
          </cell>
          <cell r="BX77">
            <v>0</v>
          </cell>
          <cell r="CF77">
            <v>0</v>
          </cell>
          <cell r="CN77">
            <v>0</v>
          </cell>
          <cell r="CV77">
            <v>0</v>
          </cell>
        </row>
        <row r="79">
          <cell r="BP79">
            <v>6.4</v>
          </cell>
          <cell r="BX79">
            <v>6.9</v>
          </cell>
          <cell r="CF79">
            <v>7.1</v>
          </cell>
          <cell r="CN79">
            <v>7.4</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3713915</v>
      </c>
      <c r="BO4" s="393"/>
      <c r="BP4" s="393"/>
      <c r="BQ4" s="393"/>
      <c r="BR4" s="393"/>
      <c r="BS4" s="393"/>
      <c r="BT4" s="393"/>
      <c r="BU4" s="394"/>
      <c r="BV4" s="392">
        <v>23208059</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4.8</v>
      </c>
      <c r="CU4" s="399"/>
      <c r="CV4" s="399"/>
      <c r="CW4" s="399"/>
      <c r="CX4" s="399"/>
      <c r="CY4" s="399"/>
      <c r="CZ4" s="399"/>
      <c r="DA4" s="400"/>
      <c r="DB4" s="398">
        <v>2.8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3578927</v>
      </c>
      <c r="BO5" s="430"/>
      <c r="BP5" s="430"/>
      <c r="BQ5" s="430"/>
      <c r="BR5" s="430"/>
      <c r="BS5" s="430"/>
      <c r="BT5" s="430"/>
      <c r="BU5" s="431"/>
      <c r="BV5" s="429">
        <v>23002708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96.6</v>
      </c>
      <c r="CU5" s="427"/>
      <c r="CV5" s="427"/>
      <c r="CW5" s="427"/>
      <c r="CX5" s="427"/>
      <c r="CY5" s="427"/>
      <c r="CZ5" s="427"/>
      <c r="DA5" s="428"/>
      <c r="DB5" s="426">
        <v>97.7</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134988</v>
      </c>
      <c r="BO6" s="430"/>
      <c r="BP6" s="430"/>
      <c r="BQ6" s="430"/>
      <c r="BR6" s="430"/>
      <c r="BS6" s="430"/>
      <c r="BT6" s="430"/>
      <c r="BU6" s="431"/>
      <c r="BV6" s="429">
        <v>205351</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99.5</v>
      </c>
      <c r="CU6" s="467"/>
      <c r="CV6" s="467"/>
      <c r="CW6" s="467"/>
      <c r="CX6" s="467"/>
      <c r="CY6" s="467"/>
      <c r="CZ6" s="467"/>
      <c r="DA6" s="468"/>
      <c r="DB6" s="466">
        <v>101.7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39597</v>
      </c>
      <c r="BO7" s="430"/>
      <c r="BP7" s="430"/>
      <c r="BQ7" s="430"/>
      <c r="BR7" s="430"/>
      <c r="BS7" s="430"/>
      <c r="BT7" s="430"/>
      <c r="BU7" s="431"/>
      <c r="BV7" s="429">
        <v>149920</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1998707</v>
      </c>
      <c r="CU7" s="430"/>
      <c r="CV7" s="430"/>
      <c r="CW7" s="430"/>
      <c r="CX7" s="430"/>
      <c r="CY7" s="430"/>
      <c r="CZ7" s="430"/>
      <c r="DA7" s="431"/>
      <c r="DB7" s="429">
        <v>2004504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95391</v>
      </c>
      <c r="BO8" s="430"/>
      <c r="BP8" s="430"/>
      <c r="BQ8" s="430"/>
      <c r="BR8" s="430"/>
      <c r="BS8" s="430"/>
      <c r="BT8" s="430"/>
      <c r="BU8" s="431"/>
      <c r="BV8" s="429">
        <v>55431</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0.21</v>
      </c>
      <c r="CU8" s="470"/>
      <c r="CV8" s="470"/>
      <c r="CW8" s="470"/>
      <c r="CX8" s="470"/>
      <c r="CY8" s="470"/>
      <c r="CZ8" s="470"/>
      <c r="DA8" s="471"/>
      <c r="DB8" s="469">
        <v>0.21</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3352</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39960</v>
      </c>
      <c r="BO9" s="430"/>
      <c r="BP9" s="430"/>
      <c r="BQ9" s="430"/>
      <c r="BR9" s="430"/>
      <c r="BS9" s="430"/>
      <c r="BT9" s="430"/>
      <c r="BU9" s="431"/>
      <c r="BV9" s="429">
        <v>-50731</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12</v>
      </c>
      <c r="CU9" s="427"/>
      <c r="CV9" s="427"/>
      <c r="CW9" s="427"/>
      <c r="CX9" s="427"/>
      <c r="CY9" s="427"/>
      <c r="CZ9" s="427"/>
      <c r="DA9" s="428"/>
      <c r="DB9" s="426">
        <v>10.7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3975</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32362</v>
      </c>
      <c r="BO10" s="430"/>
      <c r="BP10" s="430"/>
      <c r="BQ10" s="430"/>
      <c r="BR10" s="430"/>
      <c r="BS10" s="430"/>
      <c r="BT10" s="430"/>
      <c r="BU10" s="431"/>
      <c r="BV10" s="429">
        <v>55460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2983</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114</v>
      </c>
      <c r="AV12" s="462"/>
      <c r="AW12" s="462"/>
      <c r="AX12" s="462"/>
      <c r="AY12" s="463" t="s">
        <v>135</v>
      </c>
      <c r="AZ12" s="464"/>
      <c r="BA12" s="464"/>
      <c r="BB12" s="464"/>
      <c r="BC12" s="464"/>
      <c r="BD12" s="464"/>
      <c r="BE12" s="464"/>
      <c r="BF12" s="464"/>
      <c r="BG12" s="464"/>
      <c r="BH12" s="464"/>
      <c r="BI12" s="464"/>
      <c r="BJ12" s="464"/>
      <c r="BK12" s="464"/>
      <c r="BL12" s="464"/>
      <c r="BM12" s="465"/>
      <c r="BN12" s="429">
        <v>75000</v>
      </c>
      <c r="BO12" s="430"/>
      <c r="BP12" s="430"/>
      <c r="BQ12" s="430"/>
      <c r="BR12" s="430"/>
      <c r="BS12" s="430"/>
      <c r="BT12" s="430"/>
      <c r="BU12" s="431"/>
      <c r="BV12" s="429">
        <v>365235</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2944</v>
      </c>
      <c r="S13" s="514"/>
      <c r="T13" s="514"/>
      <c r="U13" s="514"/>
      <c r="V13" s="515"/>
      <c r="W13" s="445" t="s">
        <v>140</v>
      </c>
      <c r="X13" s="446"/>
      <c r="Y13" s="446"/>
      <c r="Z13" s="446"/>
      <c r="AA13" s="446"/>
      <c r="AB13" s="436"/>
      <c r="AC13" s="480">
        <v>56</v>
      </c>
      <c r="AD13" s="481"/>
      <c r="AE13" s="481"/>
      <c r="AF13" s="481"/>
      <c r="AG13" s="523"/>
      <c r="AH13" s="480">
        <v>99</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-2678</v>
      </c>
      <c r="BO13" s="430"/>
      <c r="BP13" s="430"/>
      <c r="BQ13" s="430"/>
      <c r="BR13" s="430"/>
      <c r="BS13" s="430"/>
      <c r="BT13" s="430"/>
      <c r="BU13" s="431"/>
      <c r="BV13" s="429">
        <v>-360506</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5.5</v>
      </c>
      <c r="CU13" s="427"/>
      <c r="CV13" s="427"/>
      <c r="CW13" s="427"/>
      <c r="CX13" s="427"/>
      <c r="CY13" s="427"/>
      <c r="CZ13" s="427"/>
      <c r="DA13" s="428"/>
      <c r="DB13" s="426">
        <v>6.5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3073</v>
      </c>
      <c r="S14" s="514"/>
      <c r="T14" s="514"/>
      <c r="U14" s="514"/>
      <c r="V14" s="515"/>
      <c r="W14" s="419"/>
      <c r="X14" s="420"/>
      <c r="Y14" s="420"/>
      <c r="Z14" s="420"/>
      <c r="AA14" s="420"/>
      <c r="AB14" s="409"/>
      <c r="AC14" s="516">
        <v>3.3</v>
      </c>
      <c r="AD14" s="517"/>
      <c r="AE14" s="517"/>
      <c r="AF14" s="517"/>
      <c r="AG14" s="518"/>
      <c r="AH14" s="516">
        <v>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147</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3032</v>
      </c>
      <c r="S15" s="514"/>
      <c r="T15" s="514"/>
      <c r="U15" s="514"/>
      <c r="V15" s="515"/>
      <c r="W15" s="445" t="s">
        <v>149</v>
      </c>
      <c r="X15" s="446"/>
      <c r="Y15" s="446"/>
      <c r="Z15" s="446"/>
      <c r="AA15" s="446"/>
      <c r="AB15" s="436"/>
      <c r="AC15" s="480">
        <v>208</v>
      </c>
      <c r="AD15" s="481"/>
      <c r="AE15" s="481"/>
      <c r="AF15" s="481"/>
      <c r="AG15" s="523"/>
      <c r="AH15" s="480">
        <v>269</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386941</v>
      </c>
      <c r="BO15" s="393"/>
      <c r="BP15" s="393"/>
      <c r="BQ15" s="393"/>
      <c r="BR15" s="393"/>
      <c r="BS15" s="393"/>
      <c r="BT15" s="393"/>
      <c r="BU15" s="394"/>
      <c r="BV15" s="392">
        <v>379874</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12.3</v>
      </c>
      <c r="AD16" s="517"/>
      <c r="AE16" s="517"/>
      <c r="AF16" s="517"/>
      <c r="AG16" s="518"/>
      <c r="AH16" s="516">
        <v>13.6</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1850431</v>
      </c>
      <c r="BO16" s="430"/>
      <c r="BP16" s="430"/>
      <c r="BQ16" s="430"/>
      <c r="BR16" s="430"/>
      <c r="BS16" s="430"/>
      <c r="BT16" s="430"/>
      <c r="BU16" s="431"/>
      <c r="BV16" s="429">
        <v>1831384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153</v>
      </c>
      <c r="S17" s="534"/>
      <c r="T17" s="534"/>
      <c r="U17" s="534"/>
      <c r="V17" s="535"/>
      <c r="W17" s="445" t="s">
        <v>156</v>
      </c>
      <c r="X17" s="446"/>
      <c r="Y17" s="446"/>
      <c r="Z17" s="446"/>
      <c r="AA17" s="446"/>
      <c r="AB17" s="436"/>
      <c r="AC17" s="480">
        <v>1433</v>
      </c>
      <c r="AD17" s="481"/>
      <c r="AE17" s="481"/>
      <c r="AF17" s="481"/>
      <c r="AG17" s="523"/>
      <c r="AH17" s="480">
        <v>1617</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478750</v>
      </c>
      <c r="BO17" s="430"/>
      <c r="BP17" s="430"/>
      <c r="BQ17" s="430"/>
      <c r="BR17" s="430"/>
      <c r="BS17" s="430"/>
      <c r="BT17" s="430"/>
      <c r="BU17" s="431"/>
      <c r="BV17" s="429">
        <v>475079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137.03</v>
      </c>
      <c r="M18" s="545"/>
      <c r="N18" s="545"/>
      <c r="O18" s="545"/>
      <c r="P18" s="545"/>
      <c r="Q18" s="545"/>
      <c r="R18" s="546"/>
      <c r="S18" s="546"/>
      <c r="T18" s="546"/>
      <c r="U18" s="546"/>
      <c r="V18" s="547"/>
      <c r="W18" s="447"/>
      <c r="X18" s="448"/>
      <c r="Y18" s="448"/>
      <c r="Z18" s="448"/>
      <c r="AA18" s="448"/>
      <c r="AB18" s="439"/>
      <c r="AC18" s="548">
        <v>84.4</v>
      </c>
      <c r="AD18" s="549"/>
      <c r="AE18" s="549"/>
      <c r="AF18" s="549"/>
      <c r="AG18" s="550"/>
      <c r="AH18" s="548">
        <v>81.5</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1936969</v>
      </c>
      <c r="BO18" s="430"/>
      <c r="BP18" s="430"/>
      <c r="BQ18" s="430"/>
      <c r="BR18" s="430"/>
      <c r="BS18" s="430"/>
      <c r="BT18" s="430"/>
      <c r="BU18" s="431"/>
      <c r="BV18" s="429">
        <v>1961760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24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2559368</v>
      </c>
      <c r="BO19" s="430"/>
      <c r="BP19" s="430"/>
      <c r="BQ19" s="430"/>
      <c r="BR19" s="430"/>
      <c r="BS19" s="430"/>
      <c r="BT19" s="430"/>
      <c r="BU19" s="431"/>
      <c r="BV19" s="429">
        <v>2809849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1468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3398093</v>
      </c>
      <c r="BO23" s="430"/>
      <c r="BP23" s="430"/>
      <c r="BQ23" s="430"/>
      <c r="BR23" s="430"/>
      <c r="BS23" s="430"/>
      <c r="BT23" s="430"/>
      <c r="BU23" s="431"/>
      <c r="BV23" s="429">
        <v>3441959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6300</v>
      </c>
      <c r="R24" s="481"/>
      <c r="S24" s="481"/>
      <c r="T24" s="481"/>
      <c r="U24" s="481"/>
      <c r="V24" s="523"/>
      <c r="W24" s="582"/>
      <c r="X24" s="570"/>
      <c r="Y24" s="571"/>
      <c r="Z24" s="479" t="s">
        <v>172</v>
      </c>
      <c r="AA24" s="459"/>
      <c r="AB24" s="459"/>
      <c r="AC24" s="459"/>
      <c r="AD24" s="459"/>
      <c r="AE24" s="459"/>
      <c r="AF24" s="459"/>
      <c r="AG24" s="460"/>
      <c r="AH24" s="480">
        <v>105</v>
      </c>
      <c r="AI24" s="481"/>
      <c r="AJ24" s="481"/>
      <c r="AK24" s="481"/>
      <c r="AL24" s="523"/>
      <c r="AM24" s="480">
        <v>296625</v>
      </c>
      <c r="AN24" s="481"/>
      <c r="AO24" s="481"/>
      <c r="AP24" s="481"/>
      <c r="AQ24" s="481"/>
      <c r="AR24" s="523"/>
      <c r="AS24" s="480">
        <v>2825</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3373613</v>
      </c>
      <c r="BO24" s="430"/>
      <c r="BP24" s="430"/>
      <c r="BQ24" s="430"/>
      <c r="BR24" s="430"/>
      <c r="BS24" s="430"/>
      <c r="BT24" s="430"/>
      <c r="BU24" s="431"/>
      <c r="BV24" s="429">
        <v>3377859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5400</v>
      </c>
      <c r="R25" s="481"/>
      <c r="S25" s="481"/>
      <c r="T25" s="481"/>
      <c r="U25" s="481"/>
      <c r="V25" s="523"/>
      <c r="W25" s="582"/>
      <c r="X25" s="570"/>
      <c r="Y25" s="571"/>
      <c r="Z25" s="479" t="s">
        <v>175</v>
      </c>
      <c r="AA25" s="459"/>
      <c r="AB25" s="459"/>
      <c r="AC25" s="459"/>
      <c r="AD25" s="459"/>
      <c r="AE25" s="459"/>
      <c r="AF25" s="459"/>
      <c r="AG25" s="460"/>
      <c r="AH25" s="480">
        <v>25</v>
      </c>
      <c r="AI25" s="481"/>
      <c r="AJ25" s="481"/>
      <c r="AK25" s="481"/>
      <c r="AL25" s="523"/>
      <c r="AM25" s="480">
        <v>63150</v>
      </c>
      <c r="AN25" s="481"/>
      <c r="AO25" s="481"/>
      <c r="AP25" s="481"/>
      <c r="AQ25" s="481"/>
      <c r="AR25" s="523"/>
      <c r="AS25" s="480">
        <v>2526</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t="s">
        <v>137</v>
      </c>
      <c r="BO25" s="393"/>
      <c r="BP25" s="393"/>
      <c r="BQ25" s="393"/>
      <c r="BR25" s="393"/>
      <c r="BS25" s="393"/>
      <c r="BT25" s="393"/>
      <c r="BU25" s="394"/>
      <c r="BV25" s="392" t="s">
        <v>177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4950</v>
      </c>
      <c r="R26" s="481"/>
      <c r="S26" s="481"/>
      <c r="T26" s="481"/>
      <c r="U26" s="481"/>
      <c r="V26" s="523"/>
      <c r="W26" s="582"/>
      <c r="X26" s="570"/>
      <c r="Y26" s="571"/>
      <c r="Z26" s="479" t="s">
        <v>179</v>
      </c>
      <c r="AA26" s="592"/>
      <c r="AB26" s="592"/>
      <c r="AC26" s="592"/>
      <c r="AD26" s="592"/>
      <c r="AE26" s="592"/>
      <c r="AF26" s="592"/>
      <c r="AG26" s="593"/>
      <c r="AH26" s="480">
        <v>3</v>
      </c>
      <c r="AI26" s="481"/>
      <c r="AJ26" s="481"/>
      <c r="AK26" s="481"/>
      <c r="AL26" s="523"/>
      <c r="AM26" s="480">
        <v>6888</v>
      </c>
      <c r="AN26" s="481"/>
      <c r="AO26" s="481"/>
      <c r="AP26" s="481"/>
      <c r="AQ26" s="481"/>
      <c r="AR26" s="523"/>
      <c r="AS26" s="480">
        <v>2296</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177</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2500</v>
      </c>
      <c r="R27" s="481"/>
      <c r="S27" s="481"/>
      <c r="T27" s="481"/>
      <c r="U27" s="481"/>
      <c r="V27" s="523"/>
      <c r="W27" s="582"/>
      <c r="X27" s="570"/>
      <c r="Y27" s="571"/>
      <c r="Z27" s="479" t="s">
        <v>182</v>
      </c>
      <c r="AA27" s="459"/>
      <c r="AB27" s="459"/>
      <c r="AC27" s="459"/>
      <c r="AD27" s="459"/>
      <c r="AE27" s="459"/>
      <c r="AF27" s="459"/>
      <c r="AG27" s="460"/>
      <c r="AH27" s="480" t="s">
        <v>128</v>
      </c>
      <c r="AI27" s="481"/>
      <c r="AJ27" s="481"/>
      <c r="AK27" s="481"/>
      <c r="AL27" s="523"/>
      <c r="AM27" s="480" t="s">
        <v>177</v>
      </c>
      <c r="AN27" s="481"/>
      <c r="AO27" s="481"/>
      <c r="AP27" s="481"/>
      <c r="AQ27" s="481"/>
      <c r="AR27" s="523"/>
      <c r="AS27" s="480" t="s">
        <v>129</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81379</v>
      </c>
      <c r="BO27" s="606"/>
      <c r="BP27" s="606"/>
      <c r="BQ27" s="606"/>
      <c r="BR27" s="606"/>
      <c r="BS27" s="606"/>
      <c r="BT27" s="606"/>
      <c r="BU27" s="607"/>
      <c r="BV27" s="605">
        <v>81376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2000</v>
      </c>
      <c r="R28" s="481"/>
      <c r="S28" s="481"/>
      <c r="T28" s="481"/>
      <c r="U28" s="481"/>
      <c r="V28" s="523"/>
      <c r="W28" s="582"/>
      <c r="X28" s="570"/>
      <c r="Y28" s="571"/>
      <c r="Z28" s="479" t="s">
        <v>185</v>
      </c>
      <c r="AA28" s="459"/>
      <c r="AB28" s="459"/>
      <c r="AC28" s="459"/>
      <c r="AD28" s="459"/>
      <c r="AE28" s="459"/>
      <c r="AF28" s="459"/>
      <c r="AG28" s="460"/>
      <c r="AH28" s="480" t="s">
        <v>177</v>
      </c>
      <c r="AI28" s="481"/>
      <c r="AJ28" s="481"/>
      <c r="AK28" s="481"/>
      <c r="AL28" s="523"/>
      <c r="AM28" s="480" t="s">
        <v>137</v>
      </c>
      <c r="AN28" s="481"/>
      <c r="AO28" s="481"/>
      <c r="AP28" s="481"/>
      <c r="AQ28" s="481"/>
      <c r="AR28" s="523"/>
      <c r="AS28" s="480" t="s">
        <v>186</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849513</v>
      </c>
      <c r="BO28" s="393"/>
      <c r="BP28" s="393"/>
      <c r="BQ28" s="393"/>
      <c r="BR28" s="393"/>
      <c r="BS28" s="393"/>
      <c r="BT28" s="393"/>
      <c r="BU28" s="394"/>
      <c r="BV28" s="392">
        <v>892151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8</v>
      </c>
      <c r="M29" s="481"/>
      <c r="N29" s="481"/>
      <c r="O29" s="481"/>
      <c r="P29" s="523"/>
      <c r="Q29" s="480">
        <v>1800</v>
      </c>
      <c r="R29" s="481"/>
      <c r="S29" s="481"/>
      <c r="T29" s="481"/>
      <c r="U29" s="481"/>
      <c r="V29" s="523"/>
      <c r="W29" s="583"/>
      <c r="X29" s="584"/>
      <c r="Y29" s="585"/>
      <c r="Z29" s="479" t="s">
        <v>189</v>
      </c>
      <c r="AA29" s="459"/>
      <c r="AB29" s="459"/>
      <c r="AC29" s="459"/>
      <c r="AD29" s="459"/>
      <c r="AE29" s="459"/>
      <c r="AF29" s="459"/>
      <c r="AG29" s="460"/>
      <c r="AH29" s="480">
        <v>105</v>
      </c>
      <c r="AI29" s="481"/>
      <c r="AJ29" s="481"/>
      <c r="AK29" s="481"/>
      <c r="AL29" s="523"/>
      <c r="AM29" s="480">
        <v>296625</v>
      </c>
      <c r="AN29" s="481"/>
      <c r="AO29" s="481"/>
      <c r="AP29" s="481"/>
      <c r="AQ29" s="481"/>
      <c r="AR29" s="523"/>
      <c r="AS29" s="480">
        <v>2825</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40629</v>
      </c>
      <c r="BO29" s="430"/>
      <c r="BP29" s="430"/>
      <c r="BQ29" s="430"/>
      <c r="BR29" s="430"/>
      <c r="BS29" s="430"/>
      <c r="BT29" s="430"/>
      <c r="BU29" s="431"/>
      <c r="BV29" s="429">
        <v>40624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89.3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7435177</v>
      </c>
      <c r="BO30" s="606"/>
      <c r="BP30" s="606"/>
      <c r="BQ30" s="606"/>
      <c r="BR30" s="606"/>
      <c r="BS30" s="606"/>
      <c r="BT30" s="606"/>
      <c r="BU30" s="607"/>
      <c r="BV30" s="605">
        <v>7640817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199</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206</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高野町国民健康保険特別会計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IF('各会計、関係団体の財政状況及び健全化判断比率'!B33="","",'各会計、関係団体の財政状況及び健全化判断比率'!B33)</f>
        <v>高野町水道事業会計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高野町簡易水道特別会計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和歌山県市町村総合事務組合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高野町介護保険特別会計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IF('各会計、関係団体の財政状況及び健全化判断比率'!B35="","",'各会計、関係団体の財政状況及び健全化判断比率'!B35)</f>
        <v>高野町下水道特別会計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和歌山県地方税回収機構</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高野町後期高齢者医療特別会計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10</v>
      </c>
      <c r="BF36" s="618"/>
      <c r="BG36" s="619" t="str">
        <f>IF('各会計、関係団体の財政状況及び健全化判断比率'!B36="","",'各会計、関係団体の財政状況及び健全化判断比率'!B36)</f>
        <v>高野町生活排水処理事業特別会計</v>
      </c>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橋本周辺広域市町村圏組合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高野町国民健康保険富貴診療所特別会計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11</v>
      </c>
      <c r="BF37" s="618"/>
      <c r="BG37" s="619" t="str">
        <f>IF('各会計、関係団体の財政状況及び健全化判断比率'!B37="","",'各会計、関係団体の財政状況及び健全化判断比率'!B37)</f>
        <v>高野町農業集落排水事業特別会計</v>
      </c>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伊都郡町村及び橋本市老人福祉施設事務組合（国城寮）</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高野町国民健康保険高野山総合診療所特別会計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伊都郡町村及び橋本市児童福祉施設事務組合（わかくさ）</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和歌山県後期高齢者医療広域連合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和歌山県後期高齢者医療広域連合（特別会計）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19</v>
      </c>
      <c r="BX41" s="618"/>
      <c r="BY41" s="619" t="str">
        <f>IF('各会計、関係団体の財政状況及び健全化判断比率'!B75="","",'各会計、関係団体の財政状況及び健全化判断比率'!B75)</f>
        <v>伊都郡町村及び橋本市老人福祉施設事務組合（公営企業会計）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RdK4R9FYCGj1hvVD3oGjAOPvJ6I92o6CJfLH2RWrBUSEEMZ6DMEPWu4UsWBM6z3X2xKftki2r9oNq0kwN2WF4A==" saltValue="/9DRZT3yTNxzcjKq4G/X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0" t="s">
        <v>576</v>
      </c>
      <c r="D34" s="1210"/>
      <c r="E34" s="1211"/>
      <c r="F34" s="32">
        <v>3.42</v>
      </c>
      <c r="G34" s="33">
        <v>3.68</v>
      </c>
      <c r="H34" s="33">
        <v>4.0199999999999996</v>
      </c>
      <c r="I34" s="33">
        <v>4.87</v>
      </c>
      <c r="J34" s="34">
        <v>5.54</v>
      </c>
      <c r="K34" s="22"/>
      <c r="L34" s="22"/>
      <c r="M34" s="22"/>
      <c r="N34" s="22"/>
      <c r="O34" s="22"/>
      <c r="P34" s="22"/>
    </row>
    <row r="35" spans="1:16" ht="39" customHeight="1" x14ac:dyDescent="0.15">
      <c r="A35" s="22"/>
      <c r="B35" s="35"/>
      <c r="C35" s="1204" t="s">
        <v>577</v>
      </c>
      <c r="D35" s="1205"/>
      <c r="E35" s="1206"/>
      <c r="F35" s="36">
        <v>7.71</v>
      </c>
      <c r="G35" s="37">
        <v>5.41</v>
      </c>
      <c r="H35" s="37">
        <v>5.19</v>
      </c>
      <c r="I35" s="37">
        <v>2.76</v>
      </c>
      <c r="J35" s="38">
        <v>4.7699999999999996</v>
      </c>
      <c r="K35" s="22"/>
      <c r="L35" s="22"/>
      <c r="M35" s="22"/>
      <c r="N35" s="22"/>
      <c r="O35" s="22"/>
      <c r="P35" s="22"/>
    </row>
    <row r="36" spans="1:16" ht="39" customHeight="1" x14ac:dyDescent="0.15">
      <c r="A36" s="22"/>
      <c r="B36" s="35"/>
      <c r="C36" s="1204" t="s">
        <v>578</v>
      </c>
      <c r="D36" s="1205"/>
      <c r="E36" s="1206"/>
      <c r="F36" s="36">
        <v>5.87</v>
      </c>
      <c r="G36" s="37">
        <v>5.92</v>
      </c>
      <c r="H36" s="37">
        <v>5.0199999999999996</v>
      </c>
      <c r="I36" s="37">
        <v>4.4400000000000004</v>
      </c>
      <c r="J36" s="38">
        <v>4.2699999999999996</v>
      </c>
      <c r="K36" s="22"/>
      <c r="L36" s="22"/>
      <c r="M36" s="22"/>
      <c r="N36" s="22"/>
      <c r="O36" s="22"/>
      <c r="P36" s="22"/>
    </row>
    <row r="37" spans="1:16" ht="39" customHeight="1" x14ac:dyDescent="0.15">
      <c r="A37" s="22"/>
      <c r="B37" s="35"/>
      <c r="C37" s="1204" t="s">
        <v>579</v>
      </c>
      <c r="D37" s="1205"/>
      <c r="E37" s="1206"/>
      <c r="F37" s="36">
        <v>1.41</v>
      </c>
      <c r="G37" s="37">
        <v>1.8</v>
      </c>
      <c r="H37" s="37">
        <v>1.25</v>
      </c>
      <c r="I37" s="37">
        <v>2.27</v>
      </c>
      <c r="J37" s="38">
        <v>2.82</v>
      </c>
      <c r="K37" s="22"/>
      <c r="L37" s="22"/>
      <c r="M37" s="22"/>
      <c r="N37" s="22"/>
      <c r="O37" s="22"/>
      <c r="P37" s="22"/>
    </row>
    <row r="38" spans="1:16" ht="39" customHeight="1" x14ac:dyDescent="0.15">
      <c r="A38" s="22"/>
      <c r="B38" s="35"/>
      <c r="C38" s="1204" t="s">
        <v>580</v>
      </c>
      <c r="D38" s="1205"/>
      <c r="E38" s="1206"/>
      <c r="F38" s="36">
        <v>1.38</v>
      </c>
      <c r="G38" s="37">
        <v>1.59</v>
      </c>
      <c r="H38" s="37">
        <v>1.57</v>
      </c>
      <c r="I38" s="37">
        <v>1.52</v>
      </c>
      <c r="J38" s="38">
        <v>1.62</v>
      </c>
      <c r="K38" s="22"/>
      <c r="L38" s="22"/>
      <c r="M38" s="22"/>
      <c r="N38" s="22"/>
      <c r="O38" s="22"/>
      <c r="P38" s="22"/>
    </row>
    <row r="39" spans="1:16" ht="39" customHeight="1" x14ac:dyDescent="0.15">
      <c r="A39" s="22"/>
      <c r="B39" s="35"/>
      <c r="C39" s="1204" t="s">
        <v>581</v>
      </c>
      <c r="D39" s="1205"/>
      <c r="E39" s="1206"/>
      <c r="F39" s="36">
        <v>0.28999999999999998</v>
      </c>
      <c r="G39" s="37">
        <v>0.23</v>
      </c>
      <c r="H39" s="37">
        <v>0.34</v>
      </c>
      <c r="I39" s="37">
        <v>0.34</v>
      </c>
      <c r="J39" s="38">
        <v>0.5</v>
      </c>
      <c r="K39" s="22"/>
      <c r="L39" s="22"/>
      <c r="M39" s="22"/>
      <c r="N39" s="22"/>
      <c r="O39" s="22"/>
      <c r="P39" s="22"/>
    </row>
    <row r="40" spans="1:16" ht="39" customHeight="1" x14ac:dyDescent="0.15">
      <c r="A40" s="22"/>
      <c r="B40" s="35"/>
      <c r="C40" s="1204" t="s">
        <v>582</v>
      </c>
      <c r="D40" s="1205"/>
      <c r="E40" s="1206"/>
      <c r="F40" s="36">
        <v>0.08</v>
      </c>
      <c r="G40" s="37">
        <v>0.13</v>
      </c>
      <c r="H40" s="37">
        <v>0.38</v>
      </c>
      <c r="I40" s="37">
        <v>0.3</v>
      </c>
      <c r="J40" s="38">
        <v>0.43</v>
      </c>
      <c r="K40" s="22"/>
      <c r="L40" s="22"/>
      <c r="M40" s="22"/>
      <c r="N40" s="22"/>
      <c r="O40" s="22"/>
      <c r="P40" s="22"/>
    </row>
    <row r="41" spans="1:16" ht="39" customHeight="1" x14ac:dyDescent="0.15">
      <c r="A41" s="22"/>
      <c r="B41" s="35"/>
      <c r="C41" s="1204" t="s">
        <v>583</v>
      </c>
      <c r="D41" s="1205"/>
      <c r="E41" s="1206"/>
      <c r="F41" s="36">
        <v>0.25</v>
      </c>
      <c r="G41" s="37">
        <v>0.23</v>
      </c>
      <c r="H41" s="37">
        <v>0.54</v>
      </c>
      <c r="I41" s="37">
        <v>0.47</v>
      </c>
      <c r="J41" s="38">
        <v>0.21</v>
      </c>
      <c r="K41" s="22"/>
      <c r="L41" s="22"/>
      <c r="M41" s="22"/>
      <c r="N41" s="22"/>
      <c r="O41" s="22"/>
      <c r="P41" s="22"/>
    </row>
    <row r="42" spans="1:16" ht="39" customHeight="1" x14ac:dyDescent="0.15">
      <c r="A42" s="22"/>
      <c r="B42" s="39"/>
      <c r="C42" s="1204" t="s">
        <v>584</v>
      </c>
      <c r="D42" s="1205"/>
      <c r="E42" s="1206"/>
      <c r="F42" s="36" t="s">
        <v>525</v>
      </c>
      <c r="G42" s="37" t="s">
        <v>525</v>
      </c>
      <c r="H42" s="37" t="s">
        <v>525</v>
      </c>
      <c r="I42" s="37" t="s">
        <v>525</v>
      </c>
      <c r="J42" s="38" t="s">
        <v>525</v>
      </c>
      <c r="K42" s="22"/>
      <c r="L42" s="22"/>
      <c r="M42" s="22"/>
      <c r="N42" s="22"/>
      <c r="O42" s="22"/>
      <c r="P42" s="22"/>
    </row>
    <row r="43" spans="1:16" ht="39" customHeight="1" thickBot="1" x14ac:dyDescent="0.2">
      <c r="A43" s="22"/>
      <c r="B43" s="40"/>
      <c r="C43" s="1207" t="s">
        <v>585</v>
      </c>
      <c r="D43" s="1208"/>
      <c r="E43" s="1209"/>
      <c r="F43" s="41">
        <v>0.32</v>
      </c>
      <c r="G43" s="42">
        <v>0.35</v>
      </c>
      <c r="H43" s="42">
        <v>0.4</v>
      </c>
      <c r="I43" s="42">
        <v>0.48</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ayuqAJ//RnDcGPasi0wzUAkqNS9ZSkjj19p0EYWOjr0e3xS/M1/9oB1w4kSlXrNyrBx9GQQCN60EMefywz/Uw==" saltValue="CSvlnnt58AHMqTWvO6t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387</v>
      </c>
      <c r="L45" s="60">
        <v>379</v>
      </c>
      <c r="M45" s="60">
        <v>360</v>
      </c>
      <c r="N45" s="60">
        <v>334</v>
      </c>
      <c r="O45" s="61">
        <v>339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525</v>
      </c>
      <c r="L46" s="64">
        <v>8</v>
      </c>
      <c r="M46" s="64" t="s">
        <v>525</v>
      </c>
      <c r="N46" s="64" t="s">
        <v>525</v>
      </c>
      <c r="O46" s="65" t="s">
        <v>525</v>
      </c>
      <c r="P46" s="48"/>
      <c r="Q46" s="48"/>
      <c r="R46" s="48"/>
      <c r="S46" s="48"/>
      <c r="T46" s="48"/>
      <c r="U46" s="48"/>
    </row>
    <row r="47" spans="1:21" ht="30.75" customHeight="1" x14ac:dyDescent="0.15">
      <c r="A47" s="48"/>
      <c r="B47" s="1214"/>
      <c r="C47" s="1215"/>
      <c r="D47" s="62"/>
      <c r="E47" s="1220" t="s">
        <v>14</v>
      </c>
      <c r="F47" s="1220"/>
      <c r="G47" s="1220"/>
      <c r="H47" s="1220"/>
      <c r="I47" s="1220"/>
      <c r="J47" s="1221"/>
      <c r="K47" s="63">
        <v>7</v>
      </c>
      <c r="L47" s="64">
        <v>7</v>
      </c>
      <c r="M47" s="64" t="s">
        <v>525</v>
      </c>
      <c r="N47" s="64" t="s">
        <v>525</v>
      </c>
      <c r="O47" s="65" t="s">
        <v>525</v>
      </c>
      <c r="P47" s="48"/>
      <c r="Q47" s="48"/>
      <c r="R47" s="48"/>
      <c r="S47" s="48"/>
      <c r="T47" s="48"/>
      <c r="U47" s="48"/>
    </row>
    <row r="48" spans="1:21" ht="30.75" customHeight="1" x14ac:dyDescent="0.15">
      <c r="A48" s="48"/>
      <c r="B48" s="1214"/>
      <c r="C48" s="1215"/>
      <c r="D48" s="62"/>
      <c r="E48" s="1220" t="s">
        <v>15</v>
      </c>
      <c r="F48" s="1220"/>
      <c r="G48" s="1220"/>
      <c r="H48" s="1220"/>
      <c r="I48" s="1220"/>
      <c r="J48" s="1221"/>
      <c r="K48" s="63">
        <v>74</v>
      </c>
      <c r="L48" s="64">
        <v>85</v>
      </c>
      <c r="M48" s="64">
        <v>83</v>
      </c>
      <c r="N48" s="64">
        <v>69</v>
      </c>
      <c r="O48" s="65">
        <v>77</v>
      </c>
      <c r="P48" s="48"/>
      <c r="Q48" s="48"/>
      <c r="R48" s="48"/>
      <c r="S48" s="48"/>
      <c r="T48" s="48"/>
      <c r="U48" s="48"/>
    </row>
    <row r="49" spans="1:21" ht="30.75" customHeight="1" x14ac:dyDescent="0.15">
      <c r="A49" s="48"/>
      <c r="B49" s="1214"/>
      <c r="C49" s="1215"/>
      <c r="D49" s="62"/>
      <c r="E49" s="1220" t="s">
        <v>16</v>
      </c>
      <c r="F49" s="1220"/>
      <c r="G49" s="1220"/>
      <c r="H49" s="1220"/>
      <c r="I49" s="1220"/>
      <c r="J49" s="1221"/>
      <c r="K49" s="63">
        <v>24</v>
      </c>
      <c r="L49" s="64">
        <v>23</v>
      </c>
      <c r="M49" s="64">
        <v>24</v>
      </c>
      <c r="N49" s="64">
        <v>22</v>
      </c>
      <c r="O49" s="65">
        <v>22</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525</v>
      </c>
      <c r="L50" s="64" t="s">
        <v>525</v>
      </c>
      <c r="M50" s="64" t="s">
        <v>525</v>
      </c>
      <c r="N50" s="64" t="s">
        <v>525</v>
      </c>
      <c r="O50" s="65" t="s">
        <v>525</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525</v>
      </c>
      <c r="L51" s="64" t="s">
        <v>525</v>
      </c>
      <c r="M51" s="64" t="s">
        <v>525</v>
      </c>
      <c r="N51" s="64" t="s">
        <v>525</v>
      </c>
      <c r="O51" s="65" t="s">
        <v>525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358</v>
      </c>
      <c r="L52" s="64">
        <v>362</v>
      </c>
      <c r="M52" s="64">
        <v>351</v>
      </c>
      <c r="N52" s="64">
        <v>337</v>
      </c>
      <c r="O52" s="65">
        <v>355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134</v>
      </c>
      <c r="L53" s="69">
        <v>140</v>
      </c>
      <c r="M53" s="69">
        <v>116</v>
      </c>
      <c r="N53" s="69">
        <v>88</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8" t="s">
        <v>25</v>
      </c>
      <c r="C57" s="1229"/>
      <c r="D57" s="1232" t="s">
        <v>26</v>
      </c>
      <c r="E57" s="1233"/>
      <c r="F57" s="1233"/>
      <c r="G57" s="1233"/>
      <c r="H57" s="1233"/>
      <c r="I57" s="1233"/>
      <c r="J57" s="1234"/>
      <c r="K57" s="83">
        <v>56</v>
      </c>
      <c r="L57" s="84">
        <v>57</v>
      </c>
      <c r="M57" s="84">
        <v>0</v>
      </c>
      <c r="N57" s="84">
        <v>0</v>
      </c>
      <c r="O57" s="85">
        <v>0</v>
      </c>
    </row>
    <row r="58" spans="1:21" ht="31.5" customHeight="1" thickBot="1" x14ac:dyDescent="0.2">
      <c r="B58" s="1230"/>
      <c r="C58" s="1231"/>
      <c r="D58" s="1235" t="s">
        <v>27</v>
      </c>
      <c r="E58" s="1236"/>
      <c r="F58" s="1236"/>
      <c r="G58" s="1236"/>
      <c r="H58" s="1236"/>
      <c r="I58" s="1236"/>
      <c r="J58" s="1237"/>
      <c r="K58" s="86">
        <v>57</v>
      </c>
      <c r="L58" s="87">
        <v>64</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QHb9cueFdEyqRulv44TSClfY/Y2J5FLeJVjp8W4yLuph+h8nDFYlhMY8ZvawliTkulAet7FY0ehXiWD4MDFlg==" saltValue="0blC9jt6QDhPf//hhaQF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38" t="s">
        <v>30</v>
      </c>
      <c r="C41" s="1239"/>
      <c r="D41" s="102"/>
      <c r="E41" s="1244" t="s">
        <v>31</v>
      </c>
      <c r="F41" s="1244"/>
      <c r="G41" s="1244"/>
      <c r="H41" s="1245"/>
      <c r="I41" s="103">
        <v>3482</v>
      </c>
      <c r="J41" s="104">
        <v>3318</v>
      </c>
      <c r="K41" s="104">
        <v>3434</v>
      </c>
      <c r="L41" s="104">
        <v>3442</v>
      </c>
      <c r="M41" s="105">
        <v>3398</v>
      </c>
    </row>
    <row r="42" spans="2:13" ht="27.75" customHeight="1" x14ac:dyDescent="0.15">
      <c r="B42" s="1240"/>
      <c r="C42" s="1241"/>
      <c r="D42" s="106"/>
      <c r="E42" s="1246" t="s">
        <v>32</v>
      </c>
      <c r="F42" s="1246"/>
      <c r="G42" s="1246"/>
      <c r="H42" s="1247"/>
      <c r="I42" s="107" t="s">
        <v>525</v>
      </c>
      <c r="J42" s="108" t="s">
        <v>525</v>
      </c>
      <c r="K42" s="108" t="s">
        <v>525</v>
      </c>
      <c r="L42" s="108" t="s">
        <v>525</v>
      </c>
      <c r="M42" s="109" t="s">
        <v>525</v>
      </c>
    </row>
    <row r="43" spans="2:13" ht="27.75" customHeight="1" x14ac:dyDescent="0.15">
      <c r="B43" s="1240"/>
      <c r="C43" s="1241"/>
      <c r="D43" s="106"/>
      <c r="E43" s="1246" t="s">
        <v>33</v>
      </c>
      <c r="F43" s="1246"/>
      <c r="G43" s="1246"/>
      <c r="H43" s="1247"/>
      <c r="I43" s="107">
        <v>630</v>
      </c>
      <c r="J43" s="108">
        <v>700</v>
      </c>
      <c r="K43" s="108">
        <v>770</v>
      </c>
      <c r="L43" s="108">
        <v>803</v>
      </c>
      <c r="M43" s="109">
        <v>801</v>
      </c>
    </row>
    <row r="44" spans="2:13" ht="27.75" customHeight="1" x14ac:dyDescent="0.15">
      <c r="B44" s="1240"/>
      <c r="C44" s="1241"/>
      <c r="D44" s="106"/>
      <c r="E44" s="1246" t="s">
        <v>34</v>
      </c>
      <c r="F44" s="1246"/>
      <c r="G44" s="1246"/>
      <c r="H44" s="1247"/>
      <c r="I44" s="107">
        <v>226</v>
      </c>
      <c r="J44" s="108">
        <v>199</v>
      </c>
      <c r="K44" s="108">
        <v>171</v>
      </c>
      <c r="L44" s="108">
        <v>143</v>
      </c>
      <c r="M44" s="109">
        <v>114</v>
      </c>
    </row>
    <row r="45" spans="2:13" ht="27.75" customHeight="1" x14ac:dyDescent="0.15">
      <c r="B45" s="1240"/>
      <c r="C45" s="1241"/>
      <c r="D45" s="106"/>
      <c r="E45" s="1246" t="s">
        <v>35</v>
      </c>
      <c r="F45" s="1246"/>
      <c r="G45" s="1246"/>
      <c r="H45" s="1247"/>
      <c r="I45" s="107">
        <v>591</v>
      </c>
      <c r="J45" s="108">
        <v>600</v>
      </c>
      <c r="K45" s="108">
        <v>579</v>
      </c>
      <c r="L45" s="108">
        <v>509</v>
      </c>
      <c r="M45" s="109">
        <v>498</v>
      </c>
    </row>
    <row r="46" spans="2:13" ht="27.75" customHeight="1" x14ac:dyDescent="0.15">
      <c r="B46" s="1240"/>
      <c r="C46" s="1241"/>
      <c r="D46" s="110"/>
      <c r="E46" s="1246" t="s">
        <v>36</v>
      </c>
      <c r="F46" s="1246"/>
      <c r="G46" s="1246"/>
      <c r="H46" s="1247"/>
      <c r="I46" s="107" t="s">
        <v>525</v>
      </c>
      <c r="J46" s="108" t="s">
        <v>525</v>
      </c>
      <c r="K46" s="108" t="s">
        <v>525</v>
      </c>
      <c r="L46" s="108" t="s">
        <v>525</v>
      </c>
      <c r="M46" s="109" t="s">
        <v>525</v>
      </c>
    </row>
    <row r="47" spans="2:13" ht="27.75" customHeight="1" x14ac:dyDescent="0.15">
      <c r="B47" s="1240"/>
      <c r="C47" s="1241"/>
      <c r="D47" s="111"/>
      <c r="E47" s="1248" t="s">
        <v>37</v>
      </c>
      <c r="F47" s="1249"/>
      <c r="G47" s="1249"/>
      <c r="H47" s="1250"/>
      <c r="I47" s="107" t="s">
        <v>525</v>
      </c>
      <c r="J47" s="108" t="s">
        <v>525</v>
      </c>
      <c r="K47" s="108" t="s">
        <v>525</v>
      </c>
      <c r="L47" s="108" t="s">
        <v>525</v>
      </c>
      <c r="M47" s="109" t="s">
        <v>525</v>
      </c>
    </row>
    <row r="48" spans="2:13" ht="27.75" customHeight="1" x14ac:dyDescent="0.15">
      <c r="B48" s="1240"/>
      <c r="C48" s="1241"/>
      <c r="D48" s="106"/>
      <c r="E48" s="1246" t="s">
        <v>38</v>
      </c>
      <c r="F48" s="1246"/>
      <c r="G48" s="1246"/>
      <c r="H48" s="1247"/>
      <c r="I48" s="107" t="s">
        <v>525</v>
      </c>
      <c r="J48" s="108" t="s">
        <v>525</v>
      </c>
      <c r="K48" s="108" t="s">
        <v>525</v>
      </c>
      <c r="L48" s="108" t="s">
        <v>525</v>
      </c>
      <c r="M48" s="109" t="s">
        <v>525</v>
      </c>
    </row>
    <row r="49" spans="2:13" ht="27.75" customHeight="1" x14ac:dyDescent="0.15">
      <c r="B49" s="1242"/>
      <c r="C49" s="1243"/>
      <c r="D49" s="106"/>
      <c r="E49" s="1246" t="s">
        <v>39</v>
      </c>
      <c r="F49" s="1246"/>
      <c r="G49" s="1246"/>
      <c r="H49" s="1247"/>
      <c r="I49" s="107" t="s">
        <v>525</v>
      </c>
      <c r="J49" s="108" t="s">
        <v>525</v>
      </c>
      <c r="K49" s="108" t="s">
        <v>525</v>
      </c>
      <c r="L49" s="108" t="s">
        <v>525</v>
      </c>
      <c r="M49" s="109" t="s">
        <v>525</v>
      </c>
    </row>
    <row r="50" spans="2:13" ht="27.75" customHeight="1" x14ac:dyDescent="0.15">
      <c r="B50" s="1251" t="s">
        <v>40</v>
      </c>
      <c r="C50" s="1252"/>
      <c r="D50" s="112"/>
      <c r="E50" s="1246" t="s">
        <v>41</v>
      </c>
      <c r="F50" s="1246"/>
      <c r="G50" s="1246"/>
      <c r="H50" s="1247"/>
      <c r="I50" s="107">
        <v>2126</v>
      </c>
      <c r="J50" s="108">
        <v>2089</v>
      </c>
      <c r="K50" s="108">
        <v>2024</v>
      </c>
      <c r="L50" s="108">
        <v>8714</v>
      </c>
      <c r="M50" s="109">
        <v>8466</v>
      </c>
    </row>
    <row r="51" spans="2:13" ht="27.75" customHeight="1" x14ac:dyDescent="0.15">
      <c r="B51" s="1240"/>
      <c r="C51" s="1241"/>
      <c r="D51" s="106"/>
      <c r="E51" s="1246" t="s">
        <v>42</v>
      </c>
      <c r="F51" s="1246"/>
      <c r="G51" s="1246"/>
      <c r="H51" s="1247"/>
      <c r="I51" s="107">
        <v>473</v>
      </c>
      <c r="J51" s="108">
        <v>420</v>
      </c>
      <c r="K51" s="108">
        <v>374</v>
      </c>
      <c r="L51" s="108">
        <v>408</v>
      </c>
      <c r="M51" s="109">
        <v>427</v>
      </c>
    </row>
    <row r="52" spans="2:13" ht="27.75" customHeight="1" x14ac:dyDescent="0.15">
      <c r="B52" s="1242"/>
      <c r="C52" s="1243"/>
      <c r="D52" s="106"/>
      <c r="E52" s="1246" t="s">
        <v>43</v>
      </c>
      <c r="F52" s="1246"/>
      <c r="G52" s="1246"/>
      <c r="H52" s="1247"/>
      <c r="I52" s="107">
        <v>3223</v>
      </c>
      <c r="J52" s="108">
        <v>3133</v>
      </c>
      <c r="K52" s="108">
        <v>3301</v>
      </c>
      <c r="L52" s="108">
        <v>3470</v>
      </c>
      <c r="M52" s="109">
        <v>3497</v>
      </c>
    </row>
    <row r="53" spans="2:13" ht="27.75" customHeight="1" thickBot="1" x14ac:dyDescent="0.2">
      <c r="B53" s="1253" t="s">
        <v>44</v>
      </c>
      <c r="C53" s="1254"/>
      <c r="D53" s="113"/>
      <c r="E53" s="1255" t="s">
        <v>45</v>
      </c>
      <c r="F53" s="1255"/>
      <c r="G53" s="1255"/>
      <c r="H53" s="1256"/>
      <c r="I53" s="114">
        <v>-893</v>
      </c>
      <c r="J53" s="115">
        <v>-825</v>
      </c>
      <c r="K53" s="115">
        <v>-746</v>
      </c>
      <c r="L53" s="115">
        <v>-7694</v>
      </c>
      <c r="M53" s="116">
        <v>-7578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86sjzkarLzJwpR/Ro6+iS0njJCHWaLa0SkZvAPccO6aM0JdCgAsrs69bpY4wNyroCiE/i4w/S9llAzxWlAO4cA==" saltValue="6ITXz+U2r+Pa15y9p9LI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5" t="s">
        <v>48</v>
      </c>
      <c r="D55" s="1265"/>
      <c r="E55" s="1266"/>
      <c r="F55" s="128">
        <v>1202</v>
      </c>
      <c r="G55" s="128">
        <v>892</v>
      </c>
      <c r="H55" s="129">
        <v>850</v>
      </c>
    </row>
    <row r="56" spans="2:8" ht="52.5" customHeight="1" x14ac:dyDescent="0.15">
      <c r="B56" s="130"/>
      <c r="C56" s="1267" t="s">
        <v>49</v>
      </c>
      <c r="D56" s="1267"/>
      <c r="E56" s="1268"/>
      <c r="F56" s="131">
        <v>41</v>
      </c>
      <c r="G56" s="131">
        <v>41</v>
      </c>
      <c r="H56" s="132">
        <v>41</v>
      </c>
    </row>
    <row r="57" spans="2:8" ht="53.25" customHeight="1" x14ac:dyDescent="0.15">
      <c r="B57" s="130"/>
      <c r="C57" s="1269" t="s">
        <v>50</v>
      </c>
      <c r="D57" s="1269"/>
      <c r="E57" s="1270"/>
      <c r="F57" s="133">
        <v>641</v>
      </c>
      <c r="G57" s="133">
        <v>7641</v>
      </c>
      <c r="H57" s="134">
        <v>7435</v>
      </c>
    </row>
    <row r="58" spans="2:8" ht="45.75" customHeight="1" x14ac:dyDescent="0.15">
      <c r="B58" s="135"/>
      <c r="C58" s="1257" t="s">
        <v>605</v>
      </c>
      <c r="D58" s="1258"/>
      <c r="E58" s="1259"/>
      <c r="F58" s="136">
        <v>317</v>
      </c>
      <c r="G58" s="136">
        <v>7276</v>
      </c>
      <c r="H58" s="137">
        <v>7072</v>
      </c>
    </row>
    <row r="59" spans="2:8" ht="45.75" customHeight="1" x14ac:dyDescent="0.15">
      <c r="B59" s="135"/>
      <c r="C59" s="1257" t="s">
        <v>601</v>
      </c>
      <c r="D59" s="1258"/>
      <c r="E59" s="1259"/>
      <c r="F59" s="136">
        <v>145</v>
      </c>
      <c r="G59" s="136">
        <v>145</v>
      </c>
      <c r="H59" s="137">
        <v>145</v>
      </c>
    </row>
    <row r="60" spans="2:8" ht="45.75" customHeight="1" x14ac:dyDescent="0.15">
      <c r="B60" s="135"/>
      <c r="C60" s="1257" t="s">
        <v>602</v>
      </c>
      <c r="D60" s="1258"/>
      <c r="E60" s="1259"/>
      <c r="F60" s="136">
        <v>60</v>
      </c>
      <c r="G60" s="136">
        <v>100</v>
      </c>
      <c r="H60" s="137">
        <v>100</v>
      </c>
    </row>
    <row r="61" spans="2:8" ht="45.75" customHeight="1" x14ac:dyDescent="0.15">
      <c r="B61" s="135"/>
      <c r="C61" s="1257" t="s">
        <v>603</v>
      </c>
      <c r="D61" s="1258"/>
      <c r="E61" s="1259"/>
      <c r="F61" s="136">
        <v>61</v>
      </c>
      <c r="G61" s="136">
        <v>61</v>
      </c>
      <c r="H61" s="137">
        <v>61</v>
      </c>
    </row>
    <row r="62" spans="2:8" ht="45.75" customHeight="1" thickBot="1" x14ac:dyDescent="0.2">
      <c r="B62" s="138"/>
      <c r="C62" s="1260" t="s">
        <v>604</v>
      </c>
      <c r="D62" s="1261"/>
      <c r="E62" s="1262"/>
      <c r="F62" s="139">
        <v>41</v>
      </c>
      <c r="G62" s="139">
        <v>41</v>
      </c>
      <c r="H62" s="140">
        <v>39</v>
      </c>
    </row>
    <row r="63" spans="2:8" ht="52.5" customHeight="1" thickBot="1" x14ac:dyDescent="0.2">
      <c r="B63" s="141"/>
      <c r="C63" s="1263" t="s">
        <v>51</v>
      </c>
      <c r="D63" s="1263"/>
      <c r="E63" s="1264"/>
      <c r="F63" s="142">
        <v>1884</v>
      </c>
      <c r="G63" s="142">
        <v>8574</v>
      </c>
      <c r="H63" s="143">
        <v>8325</v>
      </c>
    </row>
    <row r="64" spans="2:8" ht="15" customHeight="1" x14ac:dyDescent="0.15"/>
  </sheetData>
  <sheetProtection algorithmName="SHA-512" hashValue="DkoCj3G29KTC5CmiUnZsbQmefx/GyghpRto1/iqwhkltpHCCAkGTbY0Kb7ixMDuzM5TyRGhmbG48v9c2nF0Xpg==" saltValue="8mhZ7yXxyFo2tnjIDqA2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E4D2B-91D8-44BA-ADFA-BD8A8B9C2FD4}">
  <sheetPr>
    <tabColor rgb="FFFFFF00"/>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567</v>
      </c>
      <c r="BQ50" s="1305"/>
      <c r="BR50" s="1305"/>
      <c r="BS50" s="1305"/>
      <c r="BT50" s="1305"/>
      <c r="BU50" s="1305"/>
      <c r="BV50" s="1305"/>
      <c r="BW50" s="1305"/>
      <c r="BX50" s="1305" t="s">
        <v>568</v>
      </c>
      <c r="BY50" s="1305"/>
      <c r="BZ50" s="1305"/>
      <c r="CA50" s="1305"/>
      <c r="CB50" s="1305"/>
      <c r="CC50" s="1305"/>
      <c r="CD50" s="1305"/>
      <c r="CE50" s="1305"/>
      <c r="CF50" s="1305" t="s">
        <v>569</v>
      </c>
      <c r="CG50" s="1305"/>
      <c r="CH50" s="1305"/>
      <c r="CI50" s="1305"/>
      <c r="CJ50" s="1305"/>
      <c r="CK50" s="1305"/>
      <c r="CL50" s="1305"/>
      <c r="CM50" s="1305"/>
      <c r="CN50" s="1305" t="s">
        <v>570</v>
      </c>
      <c r="CO50" s="1305"/>
      <c r="CP50" s="1305"/>
      <c r="CQ50" s="1305"/>
      <c r="CR50" s="1305"/>
      <c r="CS50" s="1305"/>
      <c r="CT50" s="1305"/>
      <c r="CU50" s="1305"/>
      <c r="CV50" s="1305" t="s">
        <v>571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611</v>
      </c>
      <c r="AO51" s="1309"/>
      <c r="AP51" s="1309"/>
      <c r="AQ51" s="1309"/>
      <c r="AR51" s="1309"/>
      <c r="AS51" s="1309"/>
      <c r="AT51" s="1309"/>
      <c r="AU51" s="1309"/>
      <c r="AV51" s="1309"/>
      <c r="AW51" s="1309"/>
      <c r="AX51" s="1309"/>
      <c r="AY51" s="1309"/>
      <c r="AZ51" s="1309"/>
      <c r="BA51" s="1309"/>
      <c r="BB51" s="1309" t="s">
        <v>612</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613</v>
      </c>
      <c r="BC53" s="1309"/>
      <c r="BD53" s="1309"/>
      <c r="BE53" s="1309"/>
      <c r="BF53" s="1309"/>
      <c r="BG53" s="1309"/>
      <c r="BH53" s="1309"/>
      <c r="BI53" s="1309"/>
      <c r="BJ53" s="1309"/>
      <c r="BK53" s="1309"/>
      <c r="BL53" s="1309"/>
      <c r="BM53" s="1309"/>
      <c r="BN53" s="1309"/>
      <c r="BO53" s="1309"/>
      <c r="BP53" s="1310">
        <v>63.4</v>
      </c>
      <c r="BQ53" s="1310"/>
      <c r="BR53" s="1310"/>
      <c r="BS53" s="1310"/>
      <c r="BT53" s="1310"/>
      <c r="BU53" s="1310"/>
      <c r="BV53" s="1310"/>
      <c r="BW53" s="1310"/>
      <c r="BX53" s="1310">
        <v>64.8</v>
      </c>
      <c r="BY53" s="1310"/>
      <c r="BZ53" s="1310"/>
      <c r="CA53" s="1310"/>
      <c r="CB53" s="1310"/>
      <c r="CC53" s="1310"/>
      <c r="CD53" s="1310"/>
      <c r="CE53" s="1310"/>
      <c r="CF53" s="1310">
        <v>65.900000000000006</v>
      </c>
      <c r="CG53" s="1310"/>
      <c r="CH53" s="1310"/>
      <c r="CI53" s="1310"/>
      <c r="CJ53" s="1310"/>
      <c r="CK53" s="1310"/>
      <c r="CL53" s="1310"/>
      <c r="CM53" s="1310"/>
      <c r="CN53" s="1310">
        <v>67.5</v>
      </c>
      <c r="CO53" s="1310"/>
      <c r="CP53" s="1310"/>
      <c r="CQ53" s="1310"/>
      <c r="CR53" s="1310"/>
      <c r="CS53" s="1310"/>
      <c r="CT53" s="1310"/>
      <c r="CU53" s="1310"/>
      <c r="CV53" s="1310">
        <v>68.5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614</v>
      </c>
      <c r="AO55" s="1305"/>
      <c r="AP55" s="1305"/>
      <c r="AQ55" s="1305"/>
      <c r="AR55" s="1305"/>
      <c r="AS55" s="1305"/>
      <c r="AT55" s="1305"/>
      <c r="AU55" s="1305"/>
      <c r="AV55" s="1305"/>
      <c r="AW55" s="1305"/>
      <c r="AX55" s="1305"/>
      <c r="AY55" s="1305"/>
      <c r="AZ55" s="1305"/>
      <c r="BA55" s="1305"/>
      <c r="BB55" s="1309" t="s">
        <v>612</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613</v>
      </c>
      <c r="BC57" s="1309"/>
      <c r="BD57" s="1309"/>
      <c r="BE57" s="1309"/>
      <c r="BF57" s="1309"/>
      <c r="BG57" s="1309"/>
      <c r="BH57" s="1309"/>
      <c r="BI57" s="1309"/>
      <c r="BJ57" s="1309"/>
      <c r="BK57" s="1309"/>
      <c r="BL57" s="1309"/>
      <c r="BM57" s="1309"/>
      <c r="BN57" s="1309"/>
      <c r="BO57" s="1309"/>
      <c r="BP57" s="1310">
        <v>57.1</v>
      </c>
      <c r="BQ57" s="1310"/>
      <c r="BR57" s="1310"/>
      <c r="BS57" s="1310"/>
      <c r="BT57" s="1310"/>
      <c r="BU57" s="1310"/>
      <c r="BV57" s="1310"/>
      <c r="BW57" s="1310"/>
      <c r="BX57" s="1310">
        <v>57.9</v>
      </c>
      <c r="BY57" s="1310"/>
      <c r="BZ57" s="1310"/>
      <c r="CA57" s="1310"/>
      <c r="CB57" s="1310"/>
      <c r="CC57" s="1310"/>
      <c r="CD57" s="1310"/>
      <c r="CE57" s="1310"/>
      <c r="CF57" s="1310">
        <v>58.2</v>
      </c>
      <c r="CG57" s="1310"/>
      <c r="CH57" s="1310"/>
      <c r="CI57" s="1310"/>
      <c r="CJ57" s="1310"/>
      <c r="CK57" s="1310"/>
      <c r="CL57" s="1310"/>
      <c r="CM57" s="1310"/>
      <c r="CN57" s="1310">
        <v>59.4</v>
      </c>
      <c r="CO57" s="1310"/>
      <c r="CP57" s="1310"/>
      <c r="CQ57" s="1310"/>
      <c r="CR57" s="1310"/>
      <c r="CS57" s="1310"/>
      <c r="CT57" s="1310"/>
      <c r="CU57" s="1310"/>
      <c r="CV57" s="1310">
        <v>60.3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615</v>
      </c>
    </row>
    <row r="64" spans="1:109" x14ac:dyDescent="0.15">
      <c r="B64" s="1280"/>
      <c r="G64" s="1287"/>
      <c r="I64" s="1320"/>
      <c r="J64" s="1320"/>
      <c r="K64" s="1320"/>
      <c r="L64" s="1320"/>
      <c r="M64" s="1320"/>
      <c r="N64" s="1321"/>
      <c r="AM64" s="1287"/>
      <c r="AN64" s="1287" t="s">
        <v>608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567</v>
      </c>
      <c r="BQ72" s="1305"/>
      <c r="BR72" s="1305"/>
      <c r="BS72" s="1305"/>
      <c r="BT72" s="1305"/>
      <c r="BU72" s="1305"/>
      <c r="BV72" s="1305"/>
      <c r="BW72" s="1305"/>
      <c r="BX72" s="1305" t="s">
        <v>568</v>
      </c>
      <c r="BY72" s="1305"/>
      <c r="BZ72" s="1305"/>
      <c r="CA72" s="1305"/>
      <c r="CB72" s="1305"/>
      <c r="CC72" s="1305"/>
      <c r="CD72" s="1305"/>
      <c r="CE72" s="1305"/>
      <c r="CF72" s="1305" t="s">
        <v>569</v>
      </c>
      <c r="CG72" s="1305"/>
      <c r="CH72" s="1305"/>
      <c r="CI72" s="1305"/>
      <c r="CJ72" s="1305"/>
      <c r="CK72" s="1305"/>
      <c r="CL72" s="1305"/>
      <c r="CM72" s="1305"/>
      <c r="CN72" s="1305" t="s">
        <v>570</v>
      </c>
      <c r="CO72" s="1305"/>
      <c r="CP72" s="1305"/>
      <c r="CQ72" s="1305"/>
      <c r="CR72" s="1305"/>
      <c r="CS72" s="1305"/>
      <c r="CT72" s="1305"/>
      <c r="CU72" s="1305"/>
      <c r="CV72" s="1305" t="s">
        <v>571</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611</v>
      </c>
      <c r="AO73" s="1309"/>
      <c r="AP73" s="1309"/>
      <c r="AQ73" s="1309"/>
      <c r="AR73" s="1309"/>
      <c r="AS73" s="1309"/>
      <c r="AT73" s="1309"/>
      <c r="AU73" s="1309"/>
      <c r="AV73" s="1309"/>
      <c r="AW73" s="1309"/>
      <c r="AX73" s="1309"/>
      <c r="AY73" s="1309"/>
      <c r="AZ73" s="1309"/>
      <c r="BA73" s="1309"/>
      <c r="BB73" s="1309" t="s">
        <v>612</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617</v>
      </c>
      <c r="BC75" s="1309"/>
      <c r="BD75" s="1309"/>
      <c r="BE75" s="1309"/>
      <c r="BF75" s="1309"/>
      <c r="BG75" s="1309"/>
      <c r="BH75" s="1309"/>
      <c r="BI75" s="1309"/>
      <c r="BJ75" s="1309"/>
      <c r="BK75" s="1309"/>
      <c r="BL75" s="1309"/>
      <c r="BM75" s="1309"/>
      <c r="BN75" s="1309"/>
      <c r="BO75" s="1309"/>
      <c r="BP75" s="1310">
        <v>7.7</v>
      </c>
      <c r="BQ75" s="1310"/>
      <c r="BR75" s="1310"/>
      <c r="BS75" s="1310"/>
      <c r="BT75" s="1310"/>
      <c r="BU75" s="1310"/>
      <c r="BV75" s="1310"/>
      <c r="BW75" s="1310"/>
      <c r="BX75" s="1310">
        <v>7.4</v>
      </c>
      <c r="BY75" s="1310"/>
      <c r="BZ75" s="1310"/>
      <c r="CA75" s="1310"/>
      <c r="CB75" s="1310"/>
      <c r="CC75" s="1310"/>
      <c r="CD75" s="1310"/>
      <c r="CE75" s="1310"/>
      <c r="CF75" s="1310">
        <v>7.2</v>
      </c>
      <c r="CG75" s="1310"/>
      <c r="CH75" s="1310"/>
      <c r="CI75" s="1310"/>
      <c r="CJ75" s="1310"/>
      <c r="CK75" s="1310"/>
      <c r="CL75" s="1310"/>
      <c r="CM75" s="1310"/>
      <c r="CN75" s="1310">
        <v>6.5</v>
      </c>
      <c r="CO75" s="1310"/>
      <c r="CP75" s="1310"/>
      <c r="CQ75" s="1310"/>
      <c r="CR75" s="1310"/>
      <c r="CS75" s="1310"/>
      <c r="CT75" s="1310"/>
      <c r="CU75" s="1310"/>
      <c r="CV75" s="1310">
        <v>5.5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614</v>
      </c>
      <c r="AO77" s="1305"/>
      <c r="AP77" s="1305"/>
      <c r="AQ77" s="1305"/>
      <c r="AR77" s="1305"/>
      <c r="AS77" s="1305"/>
      <c r="AT77" s="1305"/>
      <c r="AU77" s="1305"/>
      <c r="AV77" s="1305"/>
      <c r="AW77" s="1305"/>
      <c r="AX77" s="1305"/>
      <c r="AY77" s="1305"/>
      <c r="AZ77" s="1305"/>
      <c r="BA77" s="1305"/>
      <c r="BB77" s="1309" t="s">
        <v>612</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617</v>
      </c>
      <c r="BC79" s="1309"/>
      <c r="BD79" s="1309"/>
      <c r="BE79" s="1309"/>
      <c r="BF79" s="1309"/>
      <c r="BG79" s="1309"/>
      <c r="BH79" s="1309"/>
      <c r="BI79" s="1309"/>
      <c r="BJ79" s="1309"/>
      <c r="BK79" s="1309"/>
      <c r="BL79" s="1309"/>
      <c r="BM79" s="1309"/>
      <c r="BN79" s="1309"/>
      <c r="BO79" s="1309"/>
      <c r="BP79" s="1310">
        <v>6.4</v>
      </c>
      <c r="BQ79" s="1310"/>
      <c r="BR79" s="1310"/>
      <c r="BS79" s="1310"/>
      <c r="BT79" s="1310"/>
      <c r="BU79" s="1310"/>
      <c r="BV79" s="1310"/>
      <c r="BW79" s="1310"/>
      <c r="BX79" s="1310">
        <v>6.9</v>
      </c>
      <c r="BY79" s="1310"/>
      <c r="BZ79" s="1310"/>
      <c r="CA79" s="1310"/>
      <c r="CB79" s="1310"/>
      <c r="CC79" s="1310"/>
      <c r="CD79" s="1310"/>
      <c r="CE79" s="1310"/>
      <c r="CF79" s="1310">
        <v>7.1</v>
      </c>
      <c r="CG79" s="1310"/>
      <c r="CH79" s="1310"/>
      <c r="CI79" s="1310"/>
      <c r="CJ79" s="1310"/>
      <c r="CK79" s="1310"/>
      <c r="CL79" s="1310"/>
      <c r="CM79" s="1310"/>
      <c r="CN79" s="1310">
        <v>7.4</v>
      </c>
      <c r="CO79" s="1310"/>
      <c r="CP79" s="1310"/>
      <c r="CQ79" s="1310"/>
      <c r="CR79" s="1310"/>
      <c r="CS79" s="1310"/>
      <c r="CT79" s="1310"/>
      <c r="CU79" s="1310"/>
      <c r="CV79" s="1310">
        <v>7.4</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6VmB9Jifo05pQjwxC4d2xYlghII2GejniOSqYObY2Scc/9N2l9qq2y0FxhpFlrPdVFHGtIUTrBibT98KZBG6Q==" saltValue="iAht8C9gaMcVS97KANLt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87611-EF99-4456-95F3-6AC491774556}">
  <sheetPr>
    <tabColor rgb="FFFFFF00"/>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E2ll4fu1qcDiOgXRdtAJdQvZdC0mrGoLekN3RCNtvETmWFCAmKPmU9zileV2WznN7NpFQzcQePs857k51SRjfg==" saltValue="N32oYH9e2AgbuuXI92N8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91110-EA58-4B07-8E8A-C38D93FBC706}">
  <sheetPr>
    <tabColor rgb="FFFFFF00"/>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Bp09F210B+tvfdhf9GE4FUefEK4UzW3XoWVYXvu86TA+Bi51gLR798VxiKKVa0Ewj7S0JC1xYUGm14g1hOTG5w==" saltValue="yGKPlfG3XtzKrrKq2f2M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187770</v>
      </c>
      <c r="E3" s="162"/>
      <c r="F3" s="163">
        <v>287914</v>
      </c>
      <c r="G3" s="164"/>
      <c r="H3" s="165"/>
    </row>
    <row r="4" spans="1:8" x14ac:dyDescent="0.15">
      <c r="A4" s="166"/>
      <c r="B4" s="167"/>
      <c r="C4" s="168"/>
      <c r="D4" s="169">
        <v>107609</v>
      </c>
      <c r="E4" s="170"/>
      <c r="F4" s="171">
        <v>146531</v>
      </c>
      <c r="G4" s="172"/>
      <c r="H4" s="173"/>
    </row>
    <row r="5" spans="1:8" x14ac:dyDescent="0.15">
      <c r="A5" s="154" t="s">
        <v>559</v>
      </c>
      <c r="B5" s="159"/>
      <c r="C5" s="160"/>
      <c r="D5" s="161">
        <v>153988</v>
      </c>
      <c r="E5" s="162"/>
      <c r="F5" s="163">
        <v>310300</v>
      </c>
      <c r="G5" s="164"/>
      <c r="H5" s="165"/>
    </row>
    <row r="6" spans="1:8" x14ac:dyDescent="0.15">
      <c r="A6" s="166"/>
      <c r="B6" s="167"/>
      <c r="C6" s="168"/>
      <c r="D6" s="169">
        <v>108129</v>
      </c>
      <c r="E6" s="170"/>
      <c r="F6" s="171">
        <v>157576</v>
      </c>
      <c r="G6" s="172"/>
      <c r="H6" s="173"/>
    </row>
    <row r="7" spans="1:8" x14ac:dyDescent="0.15">
      <c r="A7" s="154" t="s">
        <v>560</v>
      </c>
      <c r="B7" s="159"/>
      <c r="C7" s="160"/>
      <c r="D7" s="161">
        <v>187251</v>
      </c>
      <c r="E7" s="162"/>
      <c r="F7" s="163">
        <v>317319</v>
      </c>
      <c r="G7" s="164"/>
      <c r="H7" s="165"/>
    </row>
    <row r="8" spans="1:8" x14ac:dyDescent="0.15">
      <c r="A8" s="166"/>
      <c r="B8" s="167"/>
      <c r="C8" s="168"/>
      <c r="D8" s="169">
        <v>106462</v>
      </c>
      <c r="E8" s="170"/>
      <c r="F8" s="171">
        <v>164214</v>
      </c>
      <c r="G8" s="172"/>
      <c r="H8" s="173"/>
    </row>
    <row r="9" spans="1:8" x14ac:dyDescent="0.15">
      <c r="A9" s="154" t="s">
        <v>561</v>
      </c>
      <c r="B9" s="159"/>
      <c r="C9" s="160"/>
      <c r="D9" s="161">
        <v>92585</v>
      </c>
      <c r="E9" s="162"/>
      <c r="F9" s="163">
        <v>289738</v>
      </c>
      <c r="G9" s="164"/>
      <c r="H9" s="165"/>
    </row>
    <row r="10" spans="1:8" x14ac:dyDescent="0.15">
      <c r="A10" s="166"/>
      <c r="B10" s="167"/>
      <c r="C10" s="168"/>
      <c r="D10" s="169">
        <v>64726</v>
      </c>
      <c r="E10" s="170"/>
      <c r="F10" s="171">
        <v>156238</v>
      </c>
      <c r="G10" s="172"/>
      <c r="H10" s="173"/>
    </row>
    <row r="11" spans="1:8" x14ac:dyDescent="0.15">
      <c r="A11" s="154" t="s">
        <v>562</v>
      </c>
      <c r="B11" s="159"/>
      <c r="C11" s="160"/>
      <c r="D11" s="161">
        <v>141578</v>
      </c>
      <c r="E11" s="162"/>
      <c r="F11" s="163">
        <v>316937</v>
      </c>
      <c r="G11" s="164"/>
      <c r="H11" s="165"/>
    </row>
    <row r="12" spans="1:8" x14ac:dyDescent="0.15">
      <c r="A12" s="166"/>
      <c r="B12" s="167"/>
      <c r="C12" s="174"/>
      <c r="D12" s="169">
        <v>76547</v>
      </c>
      <c r="E12" s="170"/>
      <c r="F12" s="171">
        <v>199150</v>
      </c>
      <c r="G12" s="172"/>
      <c r="H12" s="173"/>
    </row>
    <row r="13" spans="1:8" x14ac:dyDescent="0.15">
      <c r="A13" s="154"/>
      <c r="B13" s="159"/>
      <c r="C13" s="175"/>
      <c r="D13" s="176">
        <v>152634</v>
      </c>
      <c r="E13" s="177"/>
      <c r="F13" s="178">
        <v>304442</v>
      </c>
      <c r="G13" s="179"/>
      <c r="H13" s="165"/>
    </row>
    <row r="14" spans="1:8" x14ac:dyDescent="0.15">
      <c r="A14" s="166"/>
      <c r="B14" s="167"/>
      <c r="C14" s="168"/>
      <c r="D14" s="169">
        <v>92695</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7.71</v>
      </c>
      <c r="C19" s="180">
        <f>ROUND(VALUE(SUBSTITUTE(実質収支比率等に係る経年分析!G$48,"▲","-")),2)</f>
        <v>5.42</v>
      </c>
      <c r="D19" s="180">
        <f>ROUND(VALUE(SUBSTITUTE(実質収支比率等に係る経年分析!H$48,"▲","-")),2)</f>
        <v>5.19</v>
      </c>
      <c r="E19" s="180">
        <f>ROUND(VALUE(SUBSTITUTE(実質収支比率等に係る経年分析!I$48,"▲","-")),2)</f>
        <v>2.77</v>
      </c>
      <c r="F19" s="180">
        <f>ROUND(VALUE(SUBSTITUTE(実質収支比率等に係る経年分析!J$48,"▲","-")),2)</f>
        <v>4.7699999999999996</v>
      </c>
    </row>
    <row r="20" spans="1:11" x14ac:dyDescent="0.15">
      <c r="A20" s="180" t="s">
        <v>55</v>
      </c>
      <c r="B20" s="180">
        <f>ROUND(VALUE(SUBSTITUTE(実質収支比率等に係る経年分析!F$47,"▲","-")),2)</f>
        <v>57.79</v>
      </c>
      <c r="C20" s="180">
        <f>ROUND(VALUE(SUBSTITUTE(実質収支比率等に係る経年分析!G$47,"▲","-")),2)</f>
        <v>59.65</v>
      </c>
      <c r="D20" s="180">
        <f>ROUND(VALUE(SUBSTITUTE(実質収支比率等に係る経年分析!H$47,"▲","-")),2)</f>
        <v>58.8</v>
      </c>
      <c r="E20" s="180">
        <f>ROUND(VALUE(SUBSTITUTE(実質収支比率等に係る経年分析!I$47,"▲","-")),2)</f>
        <v>44.51</v>
      </c>
      <c r="F20" s="180">
        <f>ROUND(VALUE(SUBSTITUTE(実質収支比率等に係る経年分析!J$47,"▲","-")),2)</f>
        <v>42.5</v>
      </c>
    </row>
    <row r="21" spans="1:11" x14ac:dyDescent="0.15">
      <c r="A21" s="180" t="s">
        <v>56</v>
      </c>
      <c r="B21" s="180">
        <f>IF(ISNUMBER(VALUE(SUBSTITUTE(実質収支比率等に係る経年分析!F$49,"▲","-"))),ROUND(VALUE(SUBSTITUTE(実質収支比率等に係る経年分析!F$49,"▲","-")),2),NA())</f>
        <v>4.3499999999999996</v>
      </c>
      <c r="C21" s="180">
        <f>IF(ISNUMBER(VALUE(SUBSTITUTE(実質収支比率等に係る経年分析!G$49,"▲","-"))),ROUND(VALUE(SUBSTITUTE(実質収支比率等に係る経年分析!G$49,"▲","-")),2),NA())</f>
        <v>-1.61</v>
      </c>
      <c r="D21" s="180">
        <f>IF(ISNUMBER(VALUE(SUBSTITUTE(実質収支比率等に係る経年分析!H$49,"▲","-"))),ROUND(VALUE(SUBSTITUTE(実質収支比率等に係る経年分析!H$49,"▲","-")),2),NA())</f>
        <v>-2.71</v>
      </c>
      <c r="E21" s="180">
        <f>IF(ISNUMBER(VALUE(SUBSTITUTE(実質収支比率等に係る経年分析!I$49,"▲","-"))),ROUND(VALUE(SUBSTITUTE(実質収支比率等に係る経年分析!I$49,"▲","-")),2),NA())</f>
        <v>-17.98</v>
      </c>
      <c r="F21" s="180">
        <f>IF(ISNUMBER(VALUE(SUBSTITUTE(実質収支比率等に係る経年分析!J$49,"▲","-"))),ROUND(VALUE(SUBSTITUTE(実質収支比率等に係る経年分析!J$49,"▲","-")),2),NA())</f>
        <v>-0.13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高野町国民健康保険富貴診療所特別会計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0.21</v>
      </c>
    </row>
    <row r="30" spans="1:11" x14ac:dyDescent="0.15">
      <c r="A30" s="181" t="str">
        <f>IF(連結実質赤字比率に係る赤字・黒字の構成分析!C$40="",NA(),連結実質赤字比率に係る赤字・黒字の構成分析!C$40)</f>
        <v>高野町簡易水道特別会計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0.43</v>
      </c>
    </row>
    <row r="31" spans="1:11" x14ac:dyDescent="0.15">
      <c r="A31" s="181" t="str">
        <f>IF(連結実質赤字比率に係る赤字・黒字の構成分析!C$39="",NA(),連結実質赤字比率に係る赤字・黒字の構成分析!C$39)</f>
        <v>高野町下水道特別会計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v>
      </c>
    </row>
    <row r="32" spans="1:11" x14ac:dyDescent="0.15">
      <c r="A32" s="181" t="str">
        <f>IF(連結実質赤字比率に係る赤字・黒字の構成分析!C$38="",NA(),連結実質赤字比率に係る赤字・黒字の構成分析!C$38)</f>
        <v>高野町国民健康保険高野山総合診療所特別会計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1.62</v>
      </c>
    </row>
    <row r="33" spans="1:16" x14ac:dyDescent="0.15">
      <c r="A33" s="181" t="str">
        <f>IF(連結実質赤字比率に係る赤字・黒字の構成分析!C$37="",NA(),連結実質赤字比率に係る赤字・黒字の構成分析!C$37)</f>
        <v>高野町介護保険特別会計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2.82</v>
      </c>
    </row>
    <row r="34" spans="1:16" x14ac:dyDescent="0.15">
      <c r="A34" s="181" t="str">
        <f>IF(連結実質赤字比率に係る赤字・黒字の構成分析!C$36="",NA(),連結実質赤字比率に係る赤字・黒字の構成分析!C$36)</f>
        <v>高野町国民健康保険特別会計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4.4400000000000004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4.2699999999999996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4.7699999999999996</v>
      </c>
    </row>
    <row r="36" spans="1:16" x14ac:dyDescent="0.15">
      <c r="A36" s="181" t="str">
        <f>IF(連結実質赤字比率に係る赤字・黒字の構成分析!C$34="",NA(),連結実質赤字比率に係る赤字・黒字の構成分析!C$34)</f>
        <v>高野町水道事業会計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v>
      </c>
      <c r="E42" s="182"/>
      <c r="F42" s="182"/>
      <c r="G42" s="182">
        <f>'実質公債費比率（分子）の構造'!L$52</f>
        <v>362</v>
      </c>
      <c r="H42" s="182"/>
      <c r="I42" s="182"/>
      <c r="J42" s="182">
        <f>'実質公債費比率（分子）の構造'!M$52</f>
        <v>351</v>
      </c>
      <c r="K42" s="182"/>
      <c r="L42" s="182"/>
      <c r="M42" s="182">
        <f>'実質公債費比率（分子）の構造'!N$52</f>
        <v>337</v>
      </c>
      <c r="N42" s="182"/>
      <c r="O42" s="182"/>
      <c r="P42" s="182">
        <f>'実質公債費比率（分子）の構造'!O$52</f>
        <v>355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v>
      </c>
      <c r="C45" s="182"/>
      <c r="D45" s="182"/>
      <c r="E45" s="182">
        <f>'実質公債費比率（分子）の構造'!L$49</f>
        <v>23</v>
      </c>
      <c r="F45" s="182"/>
      <c r="G45" s="182"/>
      <c r="H45" s="182">
        <f>'実質公債費比率（分子）の構造'!M$49</f>
        <v>24</v>
      </c>
      <c r="I45" s="182"/>
      <c r="J45" s="182"/>
      <c r="K45" s="182">
        <f>'実質公債費比率（分子）の構造'!N$49</f>
        <v>22</v>
      </c>
      <c r="L45" s="182"/>
      <c r="M45" s="182"/>
      <c r="N45" s="182">
        <f>'実質公債費比率（分子）の構造'!O$49</f>
        <v>22</v>
      </c>
      <c r="O45" s="182"/>
      <c r="P45" s="182"/>
    </row>
    <row r="46" spans="1:16" x14ac:dyDescent="0.15">
      <c r="A46" s="182" t="s">
        <v>67</v>
      </c>
      <c r="B46" s="182">
        <f>'実質公債費比率（分子）の構造'!K$48</f>
        <v>74</v>
      </c>
      <c r="C46" s="182"/>
      <c r="D46" s="182"/>
      <c r="E46" s="182">
        <f>'実質公債費比率（分子）の構造'!L$48</f>
        <v>85</v>
      </c>
      <c r="F46" s="182"/>
      <c r="G46" s="182"/>
      <c r="H46" s="182">
        <f>'実質公債費比率（分子）の構造'!M$48</f>
        <v>83</v>
      </c>
      <c r="I46" s="182"/>
      <c r="J46" s="182"/>
      <c r="K46" s="182">
        <f>'実質公債費比率（分子）の構造'!N$48</f>
        <v>69</v>
      </c>
      <c r="L46" s="182"/>
      <c r="M46" s="182"/>
      <c r="N46" s="182">
        <f>'実質公債費比率（分子）の構造'!O$48</f>
        <v>77</v>
      </c>
      <c r="O46" s="182"/>
      <c r="P46" s="182"/>
    </row>
    <row r="47" spans="1:16" x14ac:dyDescent="0.15">
      <c r="A47" s="182" t="s">
        <v>14</v>
      </c>
      <c r="B47" s="182">
        <f>'実質公債費比率（分子）の構造'!K$47</f>
        <v>7</v>
      </c>
      <c r="C47" s="182"/>
      <c r="D47" s="182"/>
      <c r="E47" s="182">
        <f>'実質公債費比率（分子）の構造'!L$47</f>
        <v>7</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f>'実質公債費比率（分子）の構造'!L$46</f>
        <v>8</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387</v>
      </c>
      <c r="C49" s="182"/>
      <c r="D49" s="182"/>
      <c r="E49" s="182">
        <f>'実質公債費比率（分子）の構造'!L$45</f>
        <v>379</v>
      </c>
      <c r="F49" s="182"/>
      <c r="G49" s="182"/>
      <c r="H49" s="182">
        <f>'実質公債費比率（分子）の構造'!M$45</f>
        <v>360</v>
      </c>
      <c r="I49" s="182"/>
      <c r="J49" s="182"/>
      <c r="K49" s="182">
        <f>'実質公債費比率（分子）の構造'!N$45</f>
        <v>334</v>
      </c>
      <c r="L49" s="182"/>
      <c r="M49" s="182"/>
      <c r="N49" s="182">
        <f>'実質公債費比率（分子）の構造'!O$45</f>
        <v>339</v>
      </c>
      <c r="O49" s="182"/>
      <c r="P49" s="182"/>
    </row>
    <row r="50" spans="1:16" x14ac:dyDescent="0.15">
      <c r="A50" s="182" t="s">
        <v>70</v>
      </c>
      <c r="B50" s="182" t="e">
        <f>NA()</f>
        <v>#N/A</v>
      </c>
      <c r="C50" s="182">
        <f>IF(ISNUMBER('実質公債費比率（分子）の構造'!K$53),'実質公債費比率（分子）の構造'!K$53,NA())</f>
        <v>134</v>
      </c>
      <c r="D50" s="182" t="e">
        <f>NA()</f>
        <v>#N/A</v>
      </c>
      <c r="E50" s="182" t="e">
        <f>NA()</f>
        <v>#N/A</v>
      </c>
      <c r="F50" s="182">
        <f>IF(ISNUMBER('実質公債費比率（分子）の構造'!L$53),'実質公債費比率（分子）の構造'!L$53,NA())</f>
        <v>140</v>
      </c>
      <c r="G50" s="182" t="e">
        <f>NA()</f>
        <v>#N/A</v>
      </c>
      <c r="H50" s="182" t="e">
        <f>NA()</f>
        <v>#N/A</v>
      </c>
      <c r="I50" s="182">
        <f>IF(ISNUMBER('実質公債費比率（分子）の構造'!M$53),'実質公債費比率（分子）の構造'!M$53,NA())</f>
        <v>116</v>
      </c>
      <c r="J50" s="182" t="e">
        <f>NA()</f>
        <v>#N/A</v>
      </c>
      <c r="K50" s="182" t="e">
        <f>NA()</f>
        <v>#N/A</v>
      </c>
      <c r="L50" s="182">
        <f>IF(ISNUMBER('実質公債費比率（分子）の構造'!N$53),'実質公債費比率（分子）の構造'!N$53,NA())</f>
        <v>88</v>
      </c>
      <c r="M50" s="182" t="e">
        <f>NA()</f>
        <v>#N/A</v>
      </c>
      <c r="N50" s="182" t="e">
        <f>NA()</f>
        <v>#N/A</v>
      </c>
      <c r="O50" s="182">
        <f>IF(ISNUMBER('実質公債費比率（分子）の構造'!O$53),'実質公債費比率（分子）の構造'!O$53,NA())</f>
        <v>83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3223</v>
      </c>
      <c r="E56" s="181"/>
      <c r="F56" s="181"/>
      <c r="G56" s="181">
        <f>'将来負担比率（分子）の構造'!J$52</f>
        <v>3133</v>
      </c>
      <c r="H56" s="181"/>
      <c r="I56" s="181"/>
      <c r="J56" s="181">
        <f>'将来負担比率（分子）の構造'!K$52</f>
        <v>3301</v>
      </c>
      <c r="K56" s="181"/>
      <c r="L56" s="181"/>
      <c r="M56" s="181">
        <f>'将来負担比率（分子）の構造'!L$52</f>
        <v>3470</v>
      </c>
      <c r="N56" s="181"/>
      <c r="O56" s="181"/>
      <c r="P56" s="181">
        <f>'将来負担比率（分子）の構造'!M$52</f>
        <v>3497</v>
      </c>
    </row>
    <row r="57" spans="1:16" x14ac:dyDescent="0.15">
      <c r="A57" s="181" t="s">
        <v>42</v>
      </c>
      <c r="B57" s="181"/>
      <c r="C57" s="181"/>
      <c r="D57" s="181">
        <f>'将来負担比率（分子）の構造'!I$51</f>
        <v>473</v>
      </c>
      <c r="E57" s="181"/>
      <c r="F57" s="181"/>
      <c r="G57" s="181">
        <f>'将来負担比率（分子）の構造'!J$51</f>
        <v>420</v>
      </c>
      <c r="H57" s="181"/>
      <c r="I57" s="181"/>
      <c r="J57" s="181">
        <f>'将来負担比率（分子）の構造'!K$51</f>
        <v>374</v>
      </c>
      <c r="K57" s="181"/>
      <c r="L57" s="181"/>
      <c r="M57" s="181">
        <f>'将来負担比率（分子）の構造'!L$51</f>
        <v>408</v>
      </c>
      <c r="N57" s="181"/>
      <c r="O57" s="181"/>
      <c r="P57" s="181">
        <f>'将来負担比率（分子）の構造'!M$51</f>
        <v>427</v>
      </c>
    </row>
    <row r="58" spans="1:16" x14ac:dyDescent="0.15">
      <c r="A58" s="181" t="s">
        <v>41</v>
      </c>
      <c r="B58" s="181"/>
      <c r="C58" s="181"/>
      <c r="D58" s="181">
        <f>'将来負担比率（分子）の構造'!I$50</f>
        <v>2126</v>
      </c>
      <c r="E58" s="181"/>
      <c r="F58" s="181"/>
      <c r="G58" s="181">
        <f>'将来負担比率（分子）の構造'!J$50</f>
        <v>2089</v>
      </c>
      <c r="H58" s="181"/>
      <c r="I58" s="181"/>
      <c r="J58" s="181">
        <f>'将来負担比率（分子）の構造'!K$50</f>
        <v>2024</v>
      </c>
      <c r="K58" s="181"/>
      <c r="L58" s="181"/>
      <c r="M58" s="181">
        <f>'将来負担比率（分子）の構造'!L$50</f>
        <v>8714</v>
      </c>
      <c r="N58" s="181"/>
      <c r="O58" s="181"/>
      <c r="P58" s="181">
        <f>'将来負担比率（分子）の構造'!M$50</f>
        <v>8466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591</v>
      </c>
      <c r="C62" s="181"/>
      <c r="D62" s="181"/>
      <c r="E62" s="181">
        <f>'将来負担比率（分子）の構造'!J$45</f>
        <v>600</v>
      </c>
      <c r="F62" s="181"/>
      <c r="G62" s="181"/>
      <c r="H62" s="181">
        <f>'将来負担比率（分子）の構造'!K$45</f>
        <v>579</v>
      </c>
      <c r="I62" s="181"/>
      <c r="J62" s="181"/>
      <c r="K62" s="181">
        <f>'将来負担比率（分子）の構造'!L$45</f>
        <v>509</v>
      </c>
      <c r="L62" s="181"/>
      <c r="M62" s="181"/>
      <c r="N62" s="181">
        <f>'将来負担比率（分子）の構造'!M$45</f>
        <v>498</v>
      </c>
      <c r="O62" s="181"/>
      <c r="P62" s="181"/>
    </row>
    <row r="63" spans="1:16" x14ac:dyDescent="0.15">
      <c r="A63" s="181" t="s">
        <v>34</v>
      </c>
      <c r="B63" s="181">
        <f>'将来負担比率（分子）の構造'!I$44</f>
        <v>226</v>
      </c>
      <c r="C63" s="181"/>
      <c r="D63" s="181"/>
      <c r="E63" s="181">
        <f>'将来負担比率（分子）の構造'!J$44</f>
        <v>199</v>
      </c>
      <c r="F63" s="181"/>
      <c r="G63" s="181"/>
      <c r="H63" s="181">
        <f>'将来負担比率（分子）の構造'!K$44</f>
        <v>171</v>
      </c>
      <c r="I63" s="181"/>
      <c r="J63" s="181"/>
      <c r="K63" s="181">
        <f>'将来負担比率（分子）の構造'!L$44</f>
        <v>143</v>
      </c>
      <c r="L63" s="181"/>
      <c r="M63" s="181"/>
      <c r="N63" s="181">
        <f>'将来負担比率（分子）の構造'!M$44</f>
        <v>114</v>
      </c>
      <c r="O63" s="181"/>
      <c r="P63" s="181"/>
    </row>
    <row r="64" spans="1:16" x14ac:dyDescent="0.15">
      <c r="A64" s="181" t="s">
        <v>33</v>
      </c>
      <c r="B64" s="181">
        <f>'将来負担比率（分子）の構造'!I$43</f>
        <v>630</v>
      </c>
      <c r="C64" s="181"/>
      <c r="D64" s="181"/>
      <c r="E64" s="181">
        <f>'将来負担比率（分子）の構造'!J$43</f>
        <v>700</v>
      </c>
      <c r="F64" s="181"/>
      <c r="G64" s="181"/>
      <c r="H64" s="181">
        <f>'将来負担比率（分子）の構造'!K$43</f>
        <v>770</v>
      </c>
      <c r="I64" s="181"/>
      <c r="J64" s="181"/>
      <c r="K64" s="181">
        <f>'将来負担比率（分子）の構造'!L$43</f>
        <v>803</v>
      </c>
      <c r="L64" s="181"/>
      <c r="M64" s="181"/>
      <c r="N64" s="181">
        <f>'将来負担比率（分子）の構造'!M$43</f>
        <v>801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3482</v>
      </c>
      <c r="C66" s="181"/>
      <c r="D66" s="181"/>
      <c r="E66" s="181">
        <f>'将来負担比率（分子）の構造'!J$41</f>
        <v>3318</v>
      </c>
      <c r="F66" s="181"/>
      <c r="G66" s="181"/>
      <c r="H66" s="181">
        <f>'将来負担比率（分子）の構造'!K$41</f>
        <v>3434</v>
      </c>
      <c r="I66" s="181"/>
      <c r="J66" s="181"/>
      <c r="K66" s="181">
        <f>'将来負担比率（分子）の構造'!L$41</f>
        <v>3442</v>
      </c>
      <c r="L66" s="181"/>
      <c r="M66" s="181"/>
      <c r="N66" s="181">
        <f>'将来負担比率（分子）の構造'!M$41</f>
        <v>3398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1202</v>
      </c>
      <c r="C72" s="185">
        <f>基金残高に係る経年分析!G55</f>
        <v>892</v>
      </c>
      <c r="D72" s="185">
        <f>基金残高に係る経年分析!H55</f>
        <v>850</v>
      </c>
    </row>
    <row r="73" spans="1:16" x14ac:dyDescent="0.15">
      <c r="A73" s="184" t="s">
        <v>77</v>
      </c>
      <c r="B73" s="185">
        <f>基金残高に係る経年分析!F56</f>
        <v>41</v>
      </c>
      <c r="C73" s="185">
        <f>基金残高に係る経年分析!G56</f>
        <v>41</v>
      </c>
      <c r="D73" s="185">
        <f>基金残高に係る経年分析!H56</f>
        <v>41</v>
      </c>
    </row>
    <row r="74" spans="1:16" x14ac:dyDescent="0.15">
      <c r="A74" s="184" t="s">
        <v>78</v>
      </c>
      <c r="B74" s="185">
        <f>基金残高に係る経年分析!F57</f>
        <v>641</v>
      </c>
      <c r="C74" s="185">
        <f>基金残高に係る経年分析!G57</f>
        <v>7641</v>
      </c>
      <c r="D74" s="185">
        <f>基金残高に係る経年分析!H57</f>
        <v>7435</v>
      </c>
    </row>
  </sheetData>
  <sheetProtection algorithmName="SHA-512" hashValue="DoeofJbiIK0EeNESX4/+No59L999yEsbYiQAR95zC1UfuM/1HAwPBMVSZ7m/+GM6cMTPYlI1Dv3hUdAitzCTkA==" saltValue="ZshKJr6RIcUyD1oMoOU1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347934</v>
      </c>
      <c r="S5" s="635"/>
      <c r="T5" s="635"/>
      <c r="U5" s="635"/>
      <c r="V5" s="635"/>
      <c r="W5" s="635"/>
      <c r="X5" s="635"/>
      <c r="Y5" s="636"/>
      <c r="Z5" s="637">
        <v>9.4</v>
      </c>
      <c r="AA5" s="637"/>
      <c r="AB5" s="637"/>
      <c r="AC5" s="637"/>
      <c r="AD5" s="638">
        <v>338457</v>
      </c>
      <c r="AE5" s="638"/>
      <c r="AF5" s="638"/>
      <c r="AG5" s="638"/>
      <c r="AH5" s="638"/>
      <c r="AI5" s="638"/>
      <c r="AJ5" s="638"/>
      <c r="AK5" s="638"/>
      <c r="AL5" s="639">
        <v>17.399999999999999</v>
      </c>
      <c r="AM5" s="640"/>
      <c r="AN5" s="640"/>
      <c r="AO5" s="641"/>
      <c r="AP5" s="631" t="s">
        <v>231</v>
      </c>
      <c r="AQ5" s="632"/>
      <c r="AR5" s="632"/>
      <c r="AS5" s="632"/>
      <c r="AT5" s="632"/>
      <c r="AU5" s="632"/>
      <c r="AV5" s="632"/>
      <c r="AW5" s="632"/>
      <c r="AX5" s="632"/>
      <c r="AY5" s="632"/>
      <c r="AZ5" s="632"/>
      <c r="BA5" s="632"/>
      <c r="BB5" s="632"/>
      <c r="BC5" s="632"/>
      <c r="BD5" s="632"/>
      <c r="BE5" s="632"/>
      <c r="BF5" s="633"/>
      <c r="BG5" s="645">
        <v>338457</v>
      </c>
      <c r="BH5" s="646"/>
      <c r="BI5" s="646"/>
      <c r="BJ5" s="646"/>
      <c r="BK5" s="646"/>
      <c r="BL5" s="646"/>
      <c r="BM5" s="646"/>
      <c r="BN5" s="647"/>
      <c r="BO5" s="648">
        <v>97.3</v>
      </c>
      <c r="BP5" s="648"/>
      <c r="BQ5" s="648"/>
      <c r="BR5" s="648"/>
      <c r="BS5" s="649" t="s">
        <v>232</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233</v>
      </c>
      <c r="CS5" s="628"/>
      <c r="CT5" s="628"/>
      <c r="CU5" s="628"/>
      <c r="CV5" s="628"/>
      <c r="CW5" s="628"/>
      <c r="CX5" s="628"/>
      <c r="CY5" s="629"/>
      <c r="CZ5" s="627" t="s">
        <v>224</v>
      </c>
      <c r="DA5" s="628"/>
      <c r="DB5" s="628"/>
      <c r="DC5" s="629"/>
      <c r="DD5" s="627" t="s">
        <v>234</v>
      </c>
      <c r="DE5" s="628"/>
      <c r="DF5" s="628"/>
      <c r="DG5" s="628"/>
      <c r="DH5" s="628"/>
      <c r="DI5" s="628"/>
      <c r="DJ5" s="628"/>
      <c r="DK5" s="628"/>
      <c r="DL5" s="628"/>
      <c r="DM5" s="628"/>
      <c r="DN5" s="628"/>
      <c r="DO5" s="628"/>
      <c r="DP5" s="629"/>
      <c r="DQ5" s="627" t="s">
        <v>235</v>
      </c>
      <c r="DR5" s="628"/>
      <c r="DS5" s="628"/>
      <c r="DT5" s="628"/>
      <c r="DU5" s="628"/>
      <c r="DV5" s="628"/>
      <c r="DW5" s="628"/>
      <c r="DX5" s="628"/>
      <c r="DY5" s="628"/>
      <c r="DZ5" s="628"/>
      <c r="EA5" s="628"/>
      <c r="EB5" s="628"/>
      <c r="EC5" s="629"/>
    </row>
    <row r="6" spans="2:143" ht="11.25" customHeight="1" x14ac:dyDescent="0.15">
      <c r="B6" s="642" t="s">
        <v>236</v>
      </c>
      <c r="C6" s="643"/>
      <c r="D6" s="643"/>
      <c r="E6" s="643"/>
      <c r="F6" s="643"/>
      <c r="G6" s="643"/>
      <c r="H6" s="643"/>
      <c r="I6" s="643"/>
      <c r="J6" s="643"/>
      <c r="K6" s="643"/>
      <c r="L6" s="643"/>
      <c r="M6" s="643"/>
      <c r="N6" s="643"/>
      <c r="O6" s="643"/>
      <c r="P6" s="643"/>
      <c r="Q6" s="644"/>
      <c r="R6" s="645">
        <v>47844</v>
      </c>
      <c r="S6" s="646"/>
      <c r="T6" s="646"/>
      <c r="U6" s="646"/>
      <c r="V6" s="646"/>
      <c r="W6" s="646"/>
      <c r="X6" s="646"/>
      <c r="Y6" s="647"/>
      <c r="Z6" s="648">
        <v>1.3</v>
      </c>
      <c r="AA6" s="648"/>
      <c r="AB6" s="648"/>
      <c r="AC6" s="648"/>
      <c r="AD6" s="649">
        <v>47844</v>
      </c>
      <c r="AE6" s="649"/>
      <c r="AF6" s="649"/>
      <c r="AG6" s="649"/>
      <c r="AH6" s="649"/>
      <c r="AI6" s="649"/>
      <c r="AJ6" s="649"/>
      <c r="AK6" s="649"/>
      <c r="AL6" s="650">
        <v>2.5</v>
      </c>
      <c r="AM6" s="651"/>
      <c r="AN6" s="651"/>
      <c r="AO6" s="652"/>
      <c r="AP6" s="642" t="s">
        <v>237</v>
      </c>
      <c r="AQ6" s="643"/>
      <c r="AR6" s="643"/>
      <c r="AS6" s="643"/>
      <c r="AT6" s="643"/>
      <c r="AU6" s="643"/>
      <c r="AV6" s="643"/>
      <c r="AW6" s="643"/>
      <c r="AX6" s="643"/>
      <c r="AY6" s="643"/>
      <c r="AZ6" s="643"/>
      <c r="BA6" s="643"/>
      <c r="BB6" s="643"/>
      <c r="BC6" s="643"/>
      <c r="BD6" s="643"/>
      <c r="BE6" s="643"/>
      <c r="BF6" s="644"/>
      <c r="BG6" s="645">
        <v>338457</v>
      </c>
      <c r="BH6" s="646"/>
      <c r="BI6" s="646"/>
      <c r="BJ6" s="646"/>
      <c r="BK6" s="646"/>
      <c r="BL6" s="646"/>
      <c r="BM6" s="646"/>
      <c r="BN6" s="647"/>
      <c r="BO6" s="648">
        <v>97.3</v>
      </c>
      <c r="BP6" s="648"/>
      <c r="BQ6" s="648"/>
      <c r="BR6" s="648"/>
      <c r="BS6" s="649" t="s">
        <v>232</v>
      </c>
      <c r="BT6" s="649"/>
      <c r="BU6" s="649"/>
      <c r="BV6" s="649"/>
      <c r="BW6" s="649"/>
      <c r="BX6" s="649"/>
      <c r="BY6" s="649"/>
      <c r="BZ6" s="649"/>
      <c r="CA6" s="649"/>
      <c r="CB6" s="653"/>
      <c r="CD6" s="656" t="s">
        <v>238</v>
      </c>
      <c r="CE6" s="657"/>
      <c r="CF6" s="657"/>
      <c r="CG6" s="657"/>
      <c r="CH6" s="657"/>
      <c r="CI6" s="657"/>
      <c r="CJ6" s="657"/>
      <c r="CK6" s="657"/>
      <c r="CL6" s="657"/>
      <c r="CM6" s="657"/>
      <c r="CN6" s="657"/>
      <c r="CO6" s="657"/>
      <c r="CP6" s="657"/>
      <c r="CQ6" s="658"/>
      <c r="CR6" s="645">
        <v>51076</v>
      </c>
      <c r="CS6" s="646"/>
      <c r="CT6" s="646"/>
      <c r="CU6" s="646"/>
      <c r="CV6" s="646"/>
      <c r="CW6" s="646"/>
      <c r="CX6" s="646"/>
      <c r="CY6" s="647"/>
      <c r="CZ6" s="639">
        <v>1.4</v>
      </c>
      <c r="DA6" s="640"/>
      <c r="DB6" s="640"/>
      <c r="DC6" s="659"/>
      <c r="DD6" s="654" t="s">
        <v>232</v>
      </c>
      <c r="DE6" s="646"/>
      <c r="DF6" s="646"/>
      <c r="DG6" s="646"/>
      <c r="DH6" s="646"/>
      <c r="DI6" s="646"/>
      <c r="DJ6" s="646"/>
      <c r="DK6" s="646"/>
      <c r="DL6" s="646"/>
      <c r="DM6" s="646"/>
      <c r="DN6" s="646"/>
      <c r="DO6" s="646"/>
      <c r="DP6" s="647"/>
      <c r="DQ6" s="654">
        <v>51076</v>
      </c>
      <c r="DR6" s="646"/>
      <c r="DS6" s="646"/>
      <c r="DT6" s="646"/>
      <c r="DU6" s="646"/>
      <c r="DV6" s="646"/>
      <c r="DW6" s="646"/>
      <c r="DX6" s="646"/>
      <c r="DY6" s="646"/>
      <c r="DZ6" s="646"/>
      <c r="EA6" s="646"/>
      <c r="EB6" s="646"/>
      <c r="EC6" s="655"/>
    </row>
    <row r="7" spans="2:143" ht="11.25" customHeight="1" x14ac:dyDescent="0.15">
      <c r="B7" s="642" t="s">
        <v>239</v>
      </c>
      <c r="C7" s="643"/>
      <c r="D7" s="643"/>
      <c r="E7" s="643"/>
      <c r="F7" s="643"/>
      <c r="G7" s="643"/>
      <c r="H7" s="643"/>
      <c r="I7" s="643"/>
      <c r="J7" s="643"/>
      <c r="K7" s="643"/>
      <c r="L7" s="643"/>
      <c r="M7" s="643"/>
      <c r="N7" s="643"/>
      <c r="O7" s="643"/>
      <c r="P7" s="643"/>
      <c r="Q7" s="644"/>
      <c r="R7" s="645">
        <v>550</v>
      </c>
      <c r="S7" s="646"/>
      <c r="T7" s="646"/>
      <c r="U7" s="646"/>
      <c r="V7" s="646"/>
      <c r="W7" s="646"/>
      <c r="X7" s="646"/>
      <c r="Y7" s="647"/>
      <c r="Z7" s="648">
        <v>0</v>
      </c>
      <c r="AA7" s="648"/>
      <c r="AB7" s="648"/>
      <c r="AC7" s="648"/>
      <c r="AD7" s="649">
        <v>550</v>
      </c>
      <c r="AE7" s="649"/>
      <c r="AF7" s="649"/>
      <c r="AG7" s="649"/>
      <c r="AH7" s="649"/>
      <c r="AI7" s="649"/>
      <c r="AJ7" s="649"/>
      <c r="AK7" s="649"/>
      <c r="AL7" s="650">
        <v>0</v>
      </c>
      <c r="AM7" s="651"/>
      <c r="AN7" s="651"/>
      <c r="AO7" s="652"/>
      <c r="AP7" s="642" t="s">
        <v>240</v>
      </c>
      <c r="AQ7" s="643"/>
      <c r="AR7" s="643"/>
      <c r="AS7" s="643"/>
      <c r="AT7" s="643"/>
      <c r="AU7" s="643"/>
      <c r="AV7" s="643"/>
      <c r="AW7" s="643"/>
      <c r="AX7" s="643"/>
      <c r="AY7" s="643"/>
      <c r="AZ7" s="643"/>
      <c r="BA7" s="643"/>
      <c r="BB7" s="643"/>
      <c r="BC7" s="643"/>
      <c r="BD7" s="643"/>
      <c r="BE7" s="643"/>
      <c r="BF7" s="644"/>
      <c r="BG7" s="645">
        <v>147067</v>
      </c>
      <c r="BH7" s="646"/>
      <c r="BI7" s="646"/>
      <c r="BJ7" s="646"/>
      <c r="BK7" s="646"/>
      <c r="BL7" s="646"/>
      <c r="BM7" s="646"/>
      <c r="BN7" s="647"/>
      <c r="BO7" s="648">
        <v>42.3</v>
      </c>
      <c r="BP7" s="648"/>
      <c r="BQ7" s="648"/>
      <c r="BR7" s="648"/>
      <c r="BS7" s="649" t="s">
        <v>232</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863969</v>
      </c>
      <c r="CS7" s="646"/>
      <c r="CT7" s="646"/>
      <c r="CU7" s="646"/>
      <c r="CV7" s="646"/>
      <c r="CW7" s="646"/>
      <c r="CX7" s="646"/>
      <c r="CY7" s="647"/>
      <c r="CZ7" s="648">
        <v>24.1</v>
      </c>
      <c r="DA7" s="648"/>
      <c r="DB7" s="648"/>
      <c r="DC7" s="648"/>
      <c r="DD7" s="654">
        <v>15700</v>
      </c>
      <c r="DE7" s="646"/>
      <c r="DF7" s="646"/>
      <c r="DG7" s="646"/>
      <c r="DH7" s="646"/>
      <c r="DI7" s="646"/>
      <c r="DJ7" s="646"/>
      <c r="DK7" s="646"/>
      <c r="DL7" s="646"/>
      <c r="DM7" s="646"/>
      <c r="DN7" s="646"/>
      <c r="DO7" s="646"/>
      <c r="DP7" s="647"/>
      <c r="DQ7" s="654">
        <v>591729</v>
      </c>
      <c r="DR7" s="646"/>
      <c r="DS7" s="646"/>
      <c r="DT7" s="646"/>
      <c r="DU7" s="646"/>
      <c r="DV7" s="646"/>
      <c r="DW7" s="646"/>
      <c r="DX7" s="646"/>
      <c r="DY7" s="646"/>
      <c r="DZ7" s="646"/>
      <c r="EA7" s="646"/>
      <c r="EB7" s="646"/>
      <c r="EC7" s="655"/>
    </row>
    <row r="8" spans="2:143" ht="11.25" customHeight="1" x14ac:dyDescent="0.15">
      <c r="B8" s="642" t="s">
        <v>242</v>
      </c>
      <c r="C8" s="643"/>
      <c r="D8" s="643"/>
      <c r="E8" s="643"/>
      <c r="F8" s="643"/>
      <c r="G8" s="643"/>
      <c r="H8" s="643"/>
      <c r="I8" s="643"/>
      <c r="J8" s="643"/>
      <c r="K8" s="643"/>
      <c r="L8" s="643"/>
      <c r="M8" s="643"/>
      <c r="N8" s="643"/>
      <c r="O8" s="643"/>
      <c r="P8" s="643"/>
      <c r="Q8" s="644"/>
      <c r="R8" s="645">
        <v>2540</v>
      </c>
      <c r="S8" s="646"/>
      <c r="T8" s="646"/>
      <c r="U8" s="646"/>
      <c r="V8" s="646"/>
      <c r="W8" s="646"/>
      <c r="X8" s="646"/>
      <c r="Y8" s="647"/>
      <c r="Z8" s="648">
        <v>0.1</v>
      </c>
      <c r="AA8" s="648"/>
      <c r="AB8" s="648"/>
      <c r="AC8" s="648"/>
      <c r="AD8" s="649">
        <v>2540</v>
      </c>
      <c r="AE8" s="649"/>
      <c r="AF8" s="649"/>
      <c r="AG8" s="649"/>
      <c r="AH8" s="649"/>
      <c r="AI8" s="649"/>
      <c r="AJ8" s="649"/>
      <c r="AK8" s="649"/>
      <c r="AL8" s="650">
        <v>0.1</v>
      </c>
      <c r="AM8" s="651"/>
      <c r="AN8" s="651"/>
      <c r="AO8" s="652"/>
      <c r="AP8" s="642" t="s">
        <v>243</v>
      </c>
      <c r="AQ8" s="643"/>
      <c r="AR8" s="643"/>
      <c r="AS8" s="643"/>
      <c r="AT8" s="643"/>
      <c r="AU8" s="643"/>
      <c r="AV8" s="643"/>
      <c r="AW8" s="643"/>
      <c r="AX8" s="643"/>
      <c r="AY8" s="643"/>
      <c r="AZ8" s="643"/>
      <c r="BA8" s="643"/>
      <c r="BB8" s="643"/>
      <c r="BC8" s="643"/>
      <c r="BD8" s="643"/>
      <c r="BE8" s="643"/>
      <c r="BF8" s="644"/>
      <c r="BG8" s="645">
        <v>5154</v>
      </c>
      <c r="BH8" s="646"/>
      <c r="BI8" s="646"/>
      <c r="BJ8" s="646"/>
      <c r="BK8" s="646"/>
      <c r="BL8" s="646"/>
      <c r="BM8" s="646"/>
      <c r="BN8" s="647"/>
      <c r="BO8" s="648">
        <v>1.5</v>
      </c>
      <c r="BP8" s="648"/>
      <c r="BQ8" s="648"/>
      <c r="BR8" s="648"/>
      <c r="BS8" s="654" t="s">
        <v>232</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596936</v>
      </c>
      <c r="CS8" s="646"/>
      <c r="CT8" s="646"/>
      <c r="CU8" s="646"/>
      <c r="CV8" s="646"/>
      <c r="CW8" s="646"/>
      <c r="CX8" s="646"/>
      <c r="CY8" s="647"/>
      <c r="CZ8" s="648">
        <v>16.7</v>
      </c>
      <c r="DA8" s="648"/>
      <c r="DB8" s="648"/>
      <c r="DC8" s="648"/>
      <c r="DD8" s="654">
        <v>4056</v>
      </c>
      <c r="DE8" s="646"/>
      <c r="DF8" s="646"/>
      <c r="DG8" s="646"/>
      <c r="DH8" s="646"/>
      <c r="DI8" s="646"/>
      <c r="DJ8" s="646"/>
      <c r="DK8" s="646"/>
      <c r="DL8" s="646"/>
      <c r="DM8" s="646"/>
      <c r="DN8" s="646"/>
      <c r="DO8" s="646"/>
      <c r="DP8" s="647"/>
      <c r="DQ8" s="654">
        <v>362491</v>
      </c>
      <c r="DR8" s="646"/>
      <c r="DS8" s="646"/>
      <c r="DT8" s="646"/>
      <c r="DU8" s="646"/>
      <c r="DV8" s="646"/>
      <c r="DW8" s="646"/>
      <c r="DX8" s="646"/>
      <c r="DY8" s="646"/>
      <c r="DZ8" s="646"/>
      <c r="EA8" s="646"/>
      <c r="EB8" s="646"/>
      <c r="EC8" s="655"/>
    </row>
    <row r="9" spans="2:143" ht="11.25" customHeight="1" x14ac:dyDescent="0.15">
      <c r="B9" s="642" t="s">
        <v>245</v>
      </c>
      <c r="C9" s="643"/>
      <c r="D9" s="643"/>
      <c r="E9" s="643"/>
      <c r="F9" s="643"/>
      <c r="G9" s="643"/>
      <c r="H9" s="643"/>
      <c r="I9" s="643"/>
      <c r="J9" s="643"/>
      <c r="K9" s="643"/>
      <c r="L9" s="643"/>
      <c r="M9" s="643"/>
      <c r="N9" s="643"/>
      <c r="O9" s="643"/>
      <c r="P9" s="643"/>
      <c r="Q9" s="644"/>
      <c r="R9" s="645">
        <v>1317</v>
      </c>
      <c r="S9" s="646"/>
      <c r="T9" s="646"/>
      <c r="U9" s="646"/>
      <c r="V9" s="646"/>
      <c r="W9" s="646"/>
      <c r="X9" s="646"/>
      <c r="Y9" s="647"/>
      <c r="Z9" s="648">
        <v>0</v>
      </c>
      <c r="AA9" s="648"/>
      <c r="AB9" s="648"/>
      <c r="AC9" s="648"/>
      <c r="AD9" s="649">
        <v>1317</v>
      </c>
      <c r="AE9" s="649"/>
      <c r="AF9" s="649"/>
      <c r="AG9" s="649"/>
      <c r="AH9" s="649"/>
      <c r="AI9" s="649"/>
      <c r="AJ9" s="649"/>
      <c r="AK9" s="649"/>
      <c r="AL9" s="650">
        <v>0.1</v>
      </c>
      <c r="AM9" s="651"/>
      <c r="AN9" s="651"/>
      <c r="AO9" s="652"/>
      <c r="AP9" s="642" t="s">
        <v>246</v>
      </c>
      <c r="AQ9" s="643"/>
      <c r="AR9" s="643"/>
      <c r="AS9" s="643"/>
      <c r="AT9" s="643"/>
      <c r="AU9" s="643"/>
      <c r="AV9" s="643"/>
      <c r="AW9" s="643"/>
      <c r="AX9" s="643"/>
      <c r="AY9" s="643"/>
      <c r="AZ9" s="643"/>
      <c r="BA9" s="643"/>
      <c r="BB9" s="643"/>
      <c r="BC9" s="643"/>
      <c r="BD9" s="643"/>
      <c r="BE9" s="643"/>
      <c r="BF9" s="644"/>
      <c r="BG9" s="645">
        <v>122750</v>
      </c>
      <c r="BH9" s="646"/>
      <c r="BI9" s="646"/>
      <c r="BJ9" s="646"/>
      <c r="BK9" s="646"/>
      <c r="BL9" s="646"/>
      <c r="BM9" s="646"/>
      <c r="BN9" s="647"/>
      <c r="BO9" s="648">
        <v>35.299999999999997</v>
      </c>
      <c r="BP9" s="648"/>
      <c r="BQ9" s="648"/>
      <c r="BR9" s="648"/>
      <c r="BS9" s="654" t="s">
        <v>247</v>
      </c>
      <c r="BT9" s="646"/>
      <c r="BU9" s="646"/>
      <c r="BV9" s="646"/>
      <c r="BW9" s="646"/>
      <c r="BX9" s="646"/>
      <c r="BY9" s="646"/>
      <c r="BZ9" s="646"/>
      <c r="CA9" s="646"/>
      <c r="CB9" s="655"/>
      <c r="CD9" s="660" t="s">
        <v>248</v>
      </c>
      <c r="CE9" s="661"/>
      <c r="CF9" s="661"/>
      <c r="CG9" s="661"/>
      <c r="CH9" s="661"/>
      <c r="CI9" s="661"/>
      <c r="CJ9" s="661"/>
      <c r="CK9" s="661"/>
      <c r="CL9" s="661"/>
      <c r="CM9" s="661"/>
      <c r="CN9" s="661"/>
      <c r="CO9" s="661"/>
      <c r="CP9" s="661"/>
      <c r="CQ9" s="662"/>
      <c r="CR9" s="645">
        <v>429571</v>
      </c>
      <c r="CS9" s="646"/>
      <c r="CT9" s="646"/>
      <c r="CU9" s="646"/>
      <c r="CV9" s="646"/>
      <c r="CW9" s="646"/>
      <c r="CX9" s="646"/>
      <c r="CY9" s="647"/>
      <c r="CZ9" s="648">
        <v>12</v>
      </c>
      <c r="DA9" s="648"/>
      <c r="DB9" s="648"/>
      <c r="DC9" s="648"/>
      <c r="DD9" s="654">
        <v>3099</v>
      </c>
      <c r="DE9" s="646"/>
      <c r="DF9" s="646"/>
      <c r="DG9" s="646"/>
      <c r="DH9" s="646"/>
      <c r="DI9" s="646"/>
      <c r="DJ9" s="646"/>
      <c r="DK9" s="646"/>
      <c r="DL9" s="646"/>
      <c r="DM9" s="646"/>
      <c r="DN9" s="646"/>
      <c r="DO9" s="646"/>
      <c r="DP9" s="647"/>
      <c r="DQ9" s="654">
        <v>385947</v>
      </c>
      <c r="DR9" s="646"/>
      <c r="DS9" s="646"/>
      <c r="DT9" s="646"/>
      <c r="DU9" s="646"/>
      <c r="DV9" s="646"/>
      <c r="DW9" s="646"/>
      <c r="DX9" s="646"/>
      <c r="DY9" s="646"/>
      <c r="DZ9" s="646"/>
      <c r="EA9" s="646"/>
      <c r="EB9" s="646"/>
      <c r="EC9" s="655"/>
    </row>
    <row r="10" spans="2:143" ht="11.25" customHeight="1" x14ac:dyDescent="0.15">
      <c r="B10" s="642" t="s">
        <v>249</v>
      </c>
      <c r="C10" s="643"/>
      <c r="D10" s="643"/>
      <c r="E10" s="643"/>
      <c r="F10" s="643"/>
      <c r="G10" s="643"/>
      <c r="H10" s="643"/>
      <c r="I10" s="643"/>
      <c r="J10" s="643"/>
      <c r="K10" s="643"/>
      <c r="L10" s="643"/>
      <c r="M10" s="643"/>
      <c r="N10" s="643"/>
      <c r="O10" s="643"/>
      <c r="P10" s="643"/>
      <c r="Q10" s="644"/>
      <c r="R10" s="645" t="s">
        <v>232</v>
      </c>
      <c r="S10" s="646"/>
      <c r="T10" s="646"/>
      <c r="U10" s="646"/>
      <c r="V10" s="646"/>
      <c r="W10" s="646"/>
      <c r="X10" s="646"/>
      <c r="Y10" s="647"/>
      <c r="Z10" s="648" t="s">
        <v>232</v>
      </c>
      <c r="AA10" s="648"/>
      <c r="AB10" s="648"/>
      <c r="AC10" s="648"/>
      <c r="AD10" s="649" t="s">
        <v>232</v>
      </c>
      <c r="AE10" s="649"/>
      <c r="AF10" s="649"/>
      <c r="AG10" s="649"/>
      <c r="AH10" s="649"/>
      <c r="AI10" s="649"/>
      <c r="AJ10" s="649"/>
      <c r="AK10" s="649"/>
      <c r="AL10" s="650" t="s">
        <v>232</v>
      </c>
      <c r="AM10" s="651"/>
      <c r="AN10" s="651"/>
      <c r="AO10" s="652"/>
      <c r="AP10" s="642" t="s">
        <v>250</v>
      </c>
      <c r="AQ10" s="643"/>
      <c r="AR10" s="643"/>
      <c r="AS10" s="643"/>
      <c r="AT10" s="643"/>
      <c r="AU10" s="643"/>
      <c r="AV10" s="643"/>
      <c r="AW10" s="643"/>
      <c r="AX10" s="643"/>
      <c r="AY10" s="643"/>
      <c r="AZ10" s="643"/>
      <c r="BA10" s="643"/>
      <c r="BB10" s="643"/>
      <c r="BC10" s="643"/>
      <c r="BD10" s="643"/>
      <c r="BE10" s="643"/>
      <c r="BF10" s="644"/>
      <c r="BG10" s="645">
        <v>9598</v>
      </c>
      <c r="BH10" s="646"/>
      <c r="BI10" s="646"/>
      <c r="BJ10" s="646"/>
      <c r="BK10" s="646"/>
      <c r="BL10" s="646"/>
      <c r="BM10" s="646"/>
      <c r="BN10" s="647"/>
      <c r="BO10" s="648">
        <v>2.8</v>
      </c>
      <c r="BP10" s="648"/>
      <c r="BQ10" s="648"/>
      <c r="BR10" s="648"/>
      <c r="BS10" s="654" t="s">
        <v>247</v>
      </c>
      <c r="BT10" s="646"/>
      <c r="BU10" s="646"/>
      <c r="BV10" s="646"/>
      <c r="BW10" s="646"/>
      <c r="BX10" s="646"/>
      <c r="BY10" s="646"/>
      <c r="BZ10" s="646"/>
      <c r="CA10" s="646"/>
      <c r="CB10" s="655"/>
      <c r="CD10" s="660" t="s">
        <v>251</v>
      </c>
      <c r="CE10" s="661"/>
      <c r="CF10" s="661"/>
      <c r="CG10" s="661"/>
      <c r="CH10" s="661"/>
      <c r="CI10" s="661"/>
      <c r="CJ10" s="661"/>
      <c r="CK10" s="661"/>
      <c r="CL10" s="661"/>
      <c r="CM10" s="661"/>
      <c r="CN10" s="661"/>
      <c r="CO10" s="661"/>
      <c r="CP10" s="661"/>
      <c r="CQ10" s="662"/>
      <c r="CR10" s="645" t="s">
        <v>232</v>
      </c>
      <c r="CS10" s="646"/>
      <c r="CT10" s="646"/>
      <c r="CU10" s="646"/>
      <c r="CV10" s="646"/>
      <c r="CW10" s="646"/>
      <c r="CX10" s="646"/>
      <c r="CY10" s="647"/>
      <c r="CZ10" s="648" t="s">
        <v>232</v>
      </c>
      <c r="DA10" s="648"/>
      <c r="DB10" s="648"/>
      <c r="DC10" s="648"/>
      <c r="DD10" s="654" t="s">
        <v>232</v>
      </c>
      <c r="DE10" s="646"/>
      <c r="DF10" s="646"/>
      <c r="DG10" s="646"/>
      <c r="DH10" s="646"/>
      <c r="DI10" s="646"/>
      <c r="DJ10" s="646"/>
      <c r="DK10" s="646"/>
      <c r="DL10" s="646"/>
      <c r="DM10" s="646"/>
      <c r="DN10" s="646"/>
      <c r="DO10" s="646"/>
      <c r="DP10" s="647"/>
      <c r="DQ10" s="654" t="s">
        <v>232</v>
      </c>
      <c r="DR10" s="646"/>
      <c r="DS10" s="646"/>
      <c r="DT10" s="646"/>
      <c r="DU10" s="646"/>
      <c r="DV10" s="646"/>
      <c r="DW10" s="646"/>
      <c r="DX10" s="646"/>
      <c r="DY10" s="646"/>
      <c r="DZ10" s="646"/>
      <c r="EA10" s="646"/>
      <c r="EB10" s="646"/>
      <c r="EC10" s="655"/>
    </row>
    <row r="11" spans="2:143" ht="11.25" customHeight="1" x14ac:dyDescent="0.15">
      <c r="B11" s="642" t="s">
        <v>252</v>
      </c>
      <c r="C11" s="643"/>
      <c r="D11" s="643"/>
      <c r="E11" s="643"/>
      <c r="F11" s="643"/>
      <c r="G11" s="643"/>
      <c r="H11" s="643"/>
      <c r="I11" s="643"/>
      <c r="J11" s="643"/>
      <c r="K11" s="643"/>
      <c r="L11" s="643"/>
      <c r="M11" s="643"/>
      <c r="N11" s="643"/>
      <c r="O11" s="643"/>
      <c r="P11" s="643"/>
      <c r="Q11" s="644"/>
      <c r="R11" s="645">
        <v>71436</v>
      </c>
      <c r="S11" s="646"/>
      <c r="T11" s="646"/>
      <c r="U11" s="646"/>
      <c r="V11" s="646"/>
      <c r="W11" s="646"/>
      <c r="X11" s="646"/>
      <c r="Y11" s="647"/>
      <c r="Z11" s="650">
        <v>1.9</v>
      </c>
      <c r="AA11" s="651"/>
      <c r="AB11" s="651"/>
      <c r="AC11" s="663"/>
      <c r="AD11" s="654">
        <v>71436</v>
      </c>
      <c r="AE11" s="646"/>
      <c r="AF11" s="646"/>
      <c r="AG11" s="646"/>
      <c r="AH11" s="646"/>
      <c r="AI11" s="646"/>
      <c r="AJ11" s="646"/>
      <c r="AK11" s="647"/>
      <c r="AL11" s="650">
        <v>3.7</v>
      </c>
      <c r="AM11" s="651"/>
      <c r="AN11" s="651"/>
      <c r="AO11" s="652"/>
      <c r="AP11" s="642" t="s">
        <v>253</v>
      </c>
      <c r="AQ11" s="643"/>
      <c r="AR11" s="643"/>
      <c r="AS11" s="643"/>
      <c r="AT11" s="643"/>
      <c r="AU11" s="643"/>
      <c r="AV11" s="643"/>
      <c r="AW11" s="643"/>
      <c r="AX11" s="643"/>
      <c r="AY11" s="643"/>
      <c r="AZ11" s="643"/>
      <c r="BA11" s="643"/>
      <c r="BB11" s="643"/>
      <c r="BC11" s="643"/>
      <c r="BD11" s="643"/>
      <c r="BE11" s="643"/>
      <c r="BF11" s="644"/>
      <c r="BG11" s="645">
        <v>9565</v>
      </c>
      <c r="BH11" s="646"/>
      <c r="BI11" s="646"/>
      <c r="BJ11" s="646"/>
      <c r="BK11" s="646"/>
      <c r="BL11" s="646"/>
      <c r="BM11" s="646"/>
      <c r="BN11" s="647"/>
      <c r="BO11" s="648">
        <v>2.7</v>
      </c>
      <c r="BP11" s="648"/>
      <c r="BQ11" s="648"/>
      <c r="BR11" s="648"/>
      <c r="BS11" s="654" t="s">
        <v>232</v>
      </c>
      <c r="BT11" s="646"/>
      <c r="BU11" s="646"/>
      <c r="BV11" s="646"/>
      <c r="BW11" s="646"/>
      <c r="BX11" s="646"/>
      <c r="BY11" s="646"/>
      <c r="BZ11" s="646"/>
      <c r="CA11" s="646"/>
      <c r="CB11" s="655"/>
      <c r="CD11" s="660" t="s">
        <v>254</v>
      </c>
      <c r="CE11" s="661"/>
      <c r="CF11" s="661"/>
      <c r="CG11" s="661"/>
      <c r="CH11" s="661"/>
      <c r="CI11" s="661"/>
      <c r="CJ11" s="661"/>
      <c r="CK11" s="661"/>
      <c r="CL11" s="661"/>
      <c r="CM11" s="661"/>
      <c r="CN11" s="661"/>
      <c r="CO11" s="661"/>
      <c r="CP11" s="661"/>
      <c r="CQ11" s="662"/>
      <c r="CR11" s="645">
        <v>90766</v>
      </c>
      <c r="CS11" s="646"/>
      <c r="CT11" s="646"/>
      <c r="CU11" s="646"/>
      <c r="CV11" s="646"/>
      <c r="CW11" s="646"/>
      <c r="CX11" s="646"/>
      <c r="CY11" s="647"/>
      <c r="CZ11" s="648">
        <v>2.5</v>
      </c>
      <c r="DA11" s="648"/>
      <c r="DB11" s="648"/>
      <c r="DC11" s="648"/>
      <c r="DD11" s="654">
        <v>36096</v>
      </c>
      <c r="DE11" s="646"/>
      <c r="DF11" s="646"/>
      <c r="DG11" s="646"/>
      <c r="DH11" s="646"/>
      <c r="DI11" s="646"/>
      <c r="DJ11" s="646"/>
      <c r="DK11" s="646"/>
      <c r="DL11" s="646"/>
      <c r="DM11" s="646"/>
      <c r="DN11" s="646"/>
      <c r="DO11" s="646"/>
      <c r="DP11" s="647"/>
      <c r="DQ11" s="654">
        <v>46838</v>
      </c>
      <c r="DR11" s="646"/>
      <c r="DS11" s="646"/>
      <c r="DT11" s="646"/>
      <c r="DU11" s="646"/>
      <c r="DV11" s="646"/>
      <c r="DW11" s="646"/>
      <c r="DX11" s="646"/>
      <c r="DY11" s="646"/>
      <c r="DZ11" s="646"/>
      <c r="EA11" s="646"/>
      <c r="EB11" s="646"/>
      <c r="EC11" s="655"/>
    </row>
    <row r="12" spans="2:143" ht="11.25" customHeight="1" x14ac:dyDescent="0.15">
      <c r="B12" s="642" t="s">
        <v>255</v>
      </c>
      <c r="C12" s="643"/>
      <c r="D12" s="643"/>
      <c r="E12" s="643"/>
      <c r="F12" s="643"/>
      <c r="G12" s="643"/>
      <c r="H12" s="643"/>
      <c r="I12" s="643"/>
      <c r="J12" s="643"/>
      <c r="K12" s="643"/>
      <c r="L12" s="643"/>
      <c r="M12" s="643"/>
      <c r="N12" s="643"/>
      <c r="O12" s="643"/>
      <c r="P12" s="643"/>
      <c r="Q12" s="644"/>
      <c r="R12" s="645">
        <v>3250</v>
      </c>
      <c r="S12" s="646"/>
      <c r="T12" s="646"/>
      <c r="U12" s="646"/>
      <c r="V12" s="646"/>
      <c r="W12" s="646"/>
      <c r="X12" s="646"/>
      <c r="Y12" s="647"/>
      <c r="Z12" s="648">
        <v>0.1</v>
      </c>
      <c r="AA12" s="648"/>
      <c r="AB12" s="648"/>
      <c r="AC12" s="648"/>
      <c r="AD12" s="649">
        <v>3250</v>
      </c>
      <c r="AE12" s="649"/>
      <c r="AF12" s="649"/>
      <c r="AG12" s="649"/>
      <c r="AH12" s="649"/>
      <c r="AI12" s="649"/>
      <c r="AJ12" s="649"/>
      <c r="AK12" s="649"/>
      <c r="AL12" s="650">
        <v>0.2</v>
      </c>
      <c r="AM12" s="651"/>
      <c r="AN12" s="651"/>
      <c r="AO12" s="652"/>
      <c r="AP12" s="642" t="s">
        <v>256</v>
      </c>
      <c r="AQ12" s="643"/>
      <c r="AR12" s="643"/>
      <c r="AS12" s="643"/>
      <c r="AT12" s="643"/>
      <c r="AU12" s="643"/>
      <c r="AV12" s="643"/>
      <c r="AW12" s="643"/>
      <c r="AX12" s="643"/>
      <c r="AY12" s="643"/>
      <c r="AZ12" s="643"/>
      <c r="BA12" s="643"/>
      <c r="BB12" s="643"/>
      <c r="BC12" s="643"/>
      <c r="BD12" s="643"/>
      <c r="BE12" s="643"/>
      <c r="BF12" s="644"/>
      <c r="BG12" s="645">
        <v>161753</v>
      </c>
      <c r="BH12" s="646"/>
      <c r="BI12" s="646"/>
      <c r="BJ12" s="646"/>
      <c r="BK12" s="646"/>
      <c r="BL12" s="646"/>
      <c r="BM12" s="646"/>
      <c r="BN12" s="647"/>
      <c r="BO12" s="648">
        <v>46.5</v>
      </c>
      <c r="BP12" s="648"/>
      <c r="BQ12" s="648"/>
      <c r="BR12" s="648"/>
      <c r="BS12" s="654" t="s">
        <v>232</v>
      </c>
      <c r="BT12" s="646"/>
      <c r="BU12" s="646"/>
      <c r="BV12" s="646"/>
      <c r="BW12" s="646"/>
      <c r="BX12" s="646"/>
      <c r="BY12" s="646"/>
      <c r="BZ12" s="646"/>
      <c r="CA12" s="646"/>
      <c r="CB12" s="655"/>
      <c r="CD12" s="660" t="s">
        <v>257</v>
      </c>
      <c r="CE12" s="661"/>
      <c r="CF12" s="661"/>
      <c r="CG12" s="661"/>
      <c r="CH12" s="661"/>
      <c r="CI12" s="661"/>
      <c r="CJ12" s="661"/>
      <c r="CK12" s="661"/>
      <c r="CL12" s="661"/>
      <c r="CM12" s="661"/>
      <c r="CN12" s="661"/>
      <c r="CO12" s="661"/>
      <c r="CP12" s="661"/>
      <c r="CQ12" s="662"/>
      <c r="CR12" s="645">
        <v>238178</v>
      </c>
      <c r="CS12" s="646"/>
      <c r="CT12" s="646"/>
      <c r="CU12" s="646"/>
      <c r="CV12" s="646"/>
      <c r="CW12" s="646"/>
      <c r="CX12" s="646"/>
      <c r="CY12" s="647"/>
      <c r="CZ12" s="648">
        <v>6.7</v>
      </c>
      <c r="DA12" s="648"/>
      <c r="DB12" s="648"/>
      <c r="DC12" s="648"/>
      <c r="DD12" s="654">
        <v>13289</v>
      </c>
      <c r="DE12" s="646"/>
      <c r="DF12" s="646"/>
      <c r="DG12" s="646"/>
      <c r="DH12" s="646"/>
      <c r="DI12" s="646"/>
      <c r="DJ12" s="646"/>
      <c r="DK12" s="646"/>
      <c r="DL12" s="646"/>
      <c r="DM12" s="646"/>
      <c r="DN12" s="646"/>
      <c r="DO12" s="646"/>
      <c r="DP12" s="647"/>
      <c r="DQ12" s="654">
        <v>136879</v>
      </c>
      <c r="DR12" s="646"/>
      <c r="DS12" s="646"/>
      <c r="DT12" s="646"/>
      <c r="DU12" s="646"/>
      <c r="DV12" s="646"/>
      <c r="DW12" s="646"/>
      <c r="DX12" s="646"/>
      <c r="DY12" s="646"/>
      <c r="DZ12" s="646"/>
      <c r="EA12" s="646"/>
      <c r="EB12" s="646"/>
      <c r="EC12" s="655"/>
    </row>
    <row r="13" spans="2:143" ht="11.25" customHeight="1" x14ac:dyDescent="0.15">
      <c r="B13" s="642" t="s">
        <v>258</v>
      </c>
      <c r="C13" s="643"/>
      <c r="D13" s="643"/>
      <c r="E13" s="643"/>
      <c r="F13" s="643"/>
      <c r="G13" s="643"/>
      <c r="H13" s="643"/>
      <c r="I13" s="643"/>
      <c r="J13" s="643"/>
      <c r="K13" s="643"/>
      <c r="L13" s="643"/>
      <c r="M13" s="643"/>
      <c r="N13" s="643"/>
      <c r="O13" s="643"/>
      <c r="P13" s="643"/>
      <c r="Q13" s="644"/>
      <c r="R13" s="645" t="s">
        <v>232</v>
      </c>
      <c r="S13" s="646"/>
      <c r="T13" s="646"/>
      <c r="U13" s="646"/>
      <c r="V13" s="646"/>
      <c r="W13" s="646"/>
      <c r="X13" s="646"/>
      <c r="Y13" s="647"/>
      <c r="Z13" s="648" t="s">
        <v>247</v>
      </c>
      <c r="AA13" s="648"/>
      <c r="AB13" s="648"/>
      <c r="AC13" s="648"/>
      <c r="AD13" s="649" t="s">
        <v>232</v>
      </c>
      <c r="AE13" s="649"/>
      <c r="AF13" s="649"/>
      <c r="AG13" s="649"/>
      <c r="AH13" s="649"/>
      <c r="AI13" s="649"/>
      <c r="AJ13" s="649"/>
      <c r="AK13" s="649"/>
      <c r="AL13" s="650" t="s">
        <v>232</v>
      </c>
      <c r="AM13" s="651"/>
      <c r="AN13" s="651"/>
      <c r="AO13" s="652"/>
      <c r="AP13" s="642" t="s">
        <v>259</v>
      </c>
      <c r="AQ13" s="643"/>
      <c r="AR13" s="643"/>
      <c r="AS13" s="643"/>
      <c r="AT13" s="643"/>
      <c r="AU13" s="643"/>
      <c r="AV13" s="643"/>
      <c r="AW13" s="643"/>
      <c r="AX13" s="643"/>
      <c r="AY13" s="643"/>
      <c r="AZ13" s="643"/>
      <c r="BA13" s="643"/>
      <c r="BB13" s="643"/>
      <c r="BC13" s="643"/>
      <c r="BD13" s="643"/>
      <c r="BE13" s="643"/>
      <c r="BF13" s="644"/>
      <c r="BG13" s="645">
        <v>156163</v>
      </c>
      <c r="BH13" s="646"/>
      <c r="BI13" s="646"/>
      <c r="BJ13" s="646"/>
      <c r="BK13" s="646"/>
      <c r="BL13" s="646"/>
      <c r="BM13" s="646"/>
      <c r="BN13" s="647"/>
      <c r="BO13" s="648">
        <v>44.9</v>
      </c>
      <c r="BP13" s="648"/>
      <c r="BQ13" s="648"/>
      <c r="BR13" s="648"/>
      <c r="BS13" s="654" t="s">
        <v>232</v>
      </c>
      <c r="BT13" s="646"/>
      <c r="BU13" s="646"/>
      <c r="BV13" s="646"/>
      <c r="BW13" s="646"/>
      <c r="BX13" s="646"/>
      <c r="BY13" s="646"/>
      <c r="BZ13" s="646"/>
      <c r="CA13" s="646"/>
      <c r="CB13" s="655"/>
      <c r="CD13" s="660" t="s">
        <v>260</v>
      </c>
      <c r="CE13" s="661"/>
      <c r="CF13" s="661"/>
      <c r="CG13" s="661"/>
      <c r="CH13" s="661"/>
      <c r="CI13" s="661"/>
      <c r="CJ13" s="661"/>
      <c r="CK13" s="661"/>
      <c r="CL13" s="661"/>
      <c r="CM13" s="661"/>
      <c r="CN13" s="661"/>
      <c r="CO13" s="661"/>
      <c r="CP13" s="661"/>
      <c r="CQ13" s="662"/>
      <c r="CR13" s="645">
        <v>371257</v>
      </c>
      <c r="CS13" s="646"/>
      <c r="CT13" s="646"/>
      <c r="CU13" s="646"/>
      <c r="CV13" s="646"/>
      <c r="CW13" s="646"/>
      <c r="CX13" s="646"/>
      <c r="CY13" s="647"/>
      <c r="CZ13" s="648">
        <v>10.4</v>
      </c>
      <c r="DA13" s="648"/>
      <c r="DB13" s="648"/>
      <c r="DC13" s="648"/>
      <c r="DD13" s="654">
        <v>277617</v>
      </c>
      <c r="DE13" s="646"/>
      <c r="DF13" s="646"/>
      <c r="DG13" s="646"/>
      <c r="DH13" s="646"/>
      <c r="DI13" s="646"/>
      <c r="DJ13" s="646"/>
      <c r="DK13" s="646"/>
      <c r="DL13" s="646"/>
      <c r="DM13" s="646"/>
      <c r="DN13" s="646"/>
      <c r="DO13" s="646"/>
      <c r="DP13" s="647"/>
      <c r="DQ13" s="654">
        <v>127450</v>
      </c>
      <c r="DR13" s="646"/>
      <c r="DS13" s="646"/>
      <c r="DT13" s="646"/>
      <c r="DU13" s="646"/>
      <c r="DV13" s="646"/>
      <c r="DW13" s="646"/>
      <c r="DX13" s="646"/>
      <c r="DY13" s="646"/>
      <c r="DZ13" s="646"/>
      <c r="EA13" s="646"/>
      <c r="EB13" s="646"/>
      <c r="EC13" s="655"/>
    </row>
    <row r="14" spans="2:143" ht="11.25" customHeight="1" x14ac:dyDescent="0.15">
      <c r="B14" s="642" t="s">
        <v>261</v>
      </c>
      <c r="C14" s="643"/>
      <c r="D14" s="643"/>
      <c r="E14" s="643"/>
      <c r="F14" s="643"/>
      <c r="G14" s="643"/>
      <c r="H14" s="643"/>
      <c r="I14" s="643"/>
      <c r="J14" s="643"/>
      <c r="K14" s="643"/>
      <c r="L14" s="643"/>
      <c r="M14" s="643"/>
      <c r="N14" s="643"/>
      <c r="O14" s="643"/>
      <c r="P14" s="643"/>
      <c r="Q14" s="644"/>
      <c r="R14" s="645">
        <v>5350</v>
      </c>
      <c r="S14" s="646"/>
      <c r="T14" s="646"/>
      <c r="U14" s="646"/>
      <c r="V14" s="646"/>
      <c r="W14" s="646"/>
      <c r="X14" s="646"/>
      <c r="Y14" s="647"/>
      <c r="Z14" s="648">
        <v>0.1</v>
      </c>
      <c r="AA14" s="648"/>
      <c r="AB14" s="648"/>
      <c r="AC14" s="648"/>
      <c r="AD14" s="649">
        <v>5350</v>
      </c>
      <c r="AE14" s="649"/>
      <c r="AF14" s="649"/>
      <c r="AG14" s="649"/>
      <c r="AH14" s="649"/>
      <c r="AI14" s="649"/>
      <c r="AJ14" s="649"/>
      <c r="AK14" s="649"/>
      <c r="AL14" s="650">
        <v>0.3</v>
      </c>
      <c r="AM14" s="651"/>
      <c r="AN14" s="651"/>
      <c r="AO14" s="652"/>
      <c r="AP14" s="642" t="s">
        <v>262</v>
      </c>
      <c r="AQ14" s="643"/>
      <c r="AR14" s="643"/>
      <c r="AS14" s="643"/>
      <c r="AT14" s="643"/>
      <c r="AU14" s="643"/>
      <c r="AV14" s="643"/>
      <c r="AW14" s="643"/>
      <c r="AX14" s="643"/>
      <c r="AY14" s="643"/>
      <c r="AZ14" s="643"/>
      <c r="BA14" s="643"/>
      <c r="BB14" s="643"/>
      <c r="BC14" s="643"/>
      <c r="BD14" s="643"/>
      <c r="BE14" s="643"/>
      <c r="BF14" s="644"/>
      <c r="BG14" s="645">
        <v>11615</v>
      </c>
      <c r="BH14" s="646"/>
      <c r="BI14" s="646"/>
      <c r="BJ14" s="646"/>
      <c r="BK14" s="646"/>
      <c r="BL14" s="646"/>
      <c r="BM14" s="646"/>
      <c r="BN14" s="647"/>
      <c r="BO14" s="648">
        <v>3.3</v>
      </c>
      <c r="BP14" s="648"/>
      <c r="BQ14" s="648"/>
      <c r="BR14" s="648"/>
      <c r="BS14" s="654" t="s">
        <v>232</v>
      </c>
      <c r="BT14" s="646"/>
      <c r="BU14" s="646"/>
      <c r="BV14" s="646"/>
      <c r="BW14" s="646"/>
      <c r="BX14" s="646"/>
      <c r="BY14" s="646"/>
      <c r="BZ14" s="646"/>
      <c r="CA14" s="646"/>
      <c r="CB14" s="655"/>
      <c r="CD14" s="660" t="s">
        <v>263</v>
      </c>
      <c r="CE14" s="661"/>
      <c r="CF14" s="661"/>
      <c r="CG14" s="661"/>
      <c r="CH14" s="661"/>
      <c r="CI14" s="661"/>
      <c r="CJ14" s="661"/>
      <c r="CK14" s="661"/>
      <c r="CL14" s="661"/>
      <c r="CM14" s="661"/>
      <c r="CN14" s="661"/>
      <c r="CO14" s="661"/>
      <c r="CP14" s="661"/>
      <c r="CQ14" s="662"/>
      <c r="CR14" s="645">
        <v>238184</v>
      </c>
      <c r="CS14" s="646"/>
      <c r="CT14" s="646"/>
      <c r="CU14" s="646"/>
      <c r="CV14" s="646"/>
      <c r="CW14" s="646"/>
      <c r="CX14" s="646"/>
      <c r="CY14" s="647"/>
      <c r="CZ14" s="648">
        <v>6.7</v>
      </c>
      <c r="DA14" s="648"/>
      <c r="DB14" s="648"/>
      <c r="DC14" s="648"/>
      <c r="DD14" s="654">
        <v>28025</v>
      </c>
      <c r="DE14" s="646"/>
      <c r="DF14" s="646"/>
      <c r="DG14" s="646"/>
      <c r="DH14" s="646"/>
      <c r="DI14" s="646"/>
      <c r="DJ14" s="646"/>
      <c r="DK14" s="646"/>
      <c r="DL14" s="646"/>
      <c r="DM14" s="646"/>
      <c r="DN14" s="646"/>
      <c r="DO14" s="646"/>
      <c r="DP14" s="647"/>
      <c r="DQ14" s="654">
        <v>203318</v>
      </c>
      <c r="DR14" s="646"/>
      <c r="DS14" s="646"/>
      <c r="DT14" s="646"/>
      <c r="DU14" s="646"/>
      <c r="DV14" s="646"/>
      <c r="DW14" s="646"/>
      <c r="DX14" s="646"/>
      <c r="DY14" s="646"/>
      <c r="DZ14" s="646"/>
      <c r="EA14" s="646"/>
      <c r="EB14" s="646"/>
      <c r="EC14" s="655"/>
    </row>
    <row r="15" spans="2:143" ht="11.25" customHeight="1" x14ac:dyDescent="0.15">
      <c r="B15" s="642" t="s">
        <v>264</v>
      </c>
      <c r="C15" s="643"/>
      <c r="D15" s="643"/>
      <c r="E15" s="643"/>
      <c r="F15" s="643"/>
      <c r="G15" s="643"/>
      <c r="H15" s="643"/>
      <c r="I15" s="643"/>
      <c r="J15" s="643"/>
      <c r="K15" s="643"/>
      <c r="L15" s="643"/>
      <c r="M15" s="643"/>
      <c r="N15" s="643"/>
      <c r="O15" s="643"/>
      <c r="P15" s="643"/>
      <c r="Q15" s="644"/>
      <c r="R15" s="645" t="s">
        <v>247</v>
      </c>
      <c r="S15" s="646"/>
      <c r="T15" s="646"/>
      <c r="U15" s="646"/>
      <c r="V15" s="646"/>
      <c r="W15" s="646"/>
      <c r="X15" s="646"/>
      <c r="Y15" s="647"/>
      <c r="Z15" s="648" t="s">
        <v>247</v>
      </c>
      <c r="AA15" s="648"/>
      <c r="AB15" s="648"/>
      <c r="AC15" s="648"/>
      <c r="AD15" s="649" t="s">
        <v>247</v>
      </c>
      <c r="AE15" s="649"/>
      <c r="AF15" s="649"/>
      <c r="AG15" s="649"/>
      <c r="AH15" s="649"/>
      <c r="AI15" s="649"/>
      <c r="AJ15" s="649"/>
      <c r="AK15" s="649"/>
      <c r="AL15" s="650" t="s">
        <v>232</v>
      </c>
      <c r="AM15" s="651"/>
      <c r="AN15" s="651"/>
      <c r="AO15" s="652"/>
      <c r="AP15" s="642" t="s">
        <v>265</v>
      </c>
      <c r="AQ15" s="643"/>
      <c r="AR15" s="643"/>
      <c r="AS15" s="643"/>
      <c r="AT15" s="643"/>
      <c r="AU15" s="643"/>
      <c r="AV15" s="643"/>
      <c r="AW15" s="643"/>
      <c r="AX15" s="643"/>
      <c r="AY15" s="643"/>
      <c r="AZ15" s="643"/>
      <c r="BA15" s="643"/>
      <c r="BB15" s="643"/>
      <c r="BC15" s="643"/>
      <c r="BD15" s="643"/>
      <c r="BE15" s="643"/>
      <c r="BF15" s="644"/>
      <c r="BG15" s="645">
        <v>18022</v>
      </c>
      <c r="BH15" s="646"/>
      <c r="BI15" s="646"/>
      <c r="BJ15" s="646"/>
      <c r="BK15" s="646"/>
      <c r="BL15" s="646"/>
      <c r="BM15" s="646"/>
      <c r="BN15" s="647"/>
      <c r="BO15" s="648">
        <v>5.2</v>
      </c>
      <c r="BP15" s="648"/>
      <c r="BQ15" s="648"/>
      <c r="BR15" s="648"/>
      <c r="BS15" s="654" t="s">
        <v>232</v>
      </c>
      <c r="BT15" s="646"/>
      <c r="BU15" s="646"/>
      <c r="BV15" s="646"/>
      <c r="BW15" s="646"/>
      <c r="BX15" s="646"/>
      <c r="BY15" s="646"/>
      <c r="BZ15" s="646"/>
      <c r="CA15" s="646"/>
      <c r="CB15" s="655"/>
      <c r="CD15" s="660" t="s">
        <v>266</v>
      </c>
      <c r="CE15" s="661"/>
      <c r="CF15" s="661"/>
      <c r="CG15" s="661"/>
      <c r="CH15" s="661"/>
      <c r="CI15" s="661"/>
      <c r="CJ15" s="661"/>
      <c r="CK15" s="661"/>
      <c r="CL15" s="661"/>
      <c r="CM15" s="661"/>
      <c r="CN15" s="661"/>
      <c r="CO15" s="661"/>
      <c r="CP15" s="661"/>
      <c r="CQ15" s="662"/>
      <c r="CR15" s="645">
        <v>259660</v>
      </c>
      <c r="CS15" s="646"/>
      <c r="CT15" s="646"/>
      <c r="CU15" s="646"/>
      <c r="CV15" s="646"/>
      <c r="CW15" s="646"/>
      <c r="CX15" s="646"/>
      <c r="CY15" s="647"/>
      <c r="CZ15" s="648">
        <v>7.3</v>
      </c>
      <c r="DA15" s="648"/>
      <c r="DB15" s="648"/>
      <c r="DC15" s="648"/>
      <c r="DD15" s="654">
        <v>44445</v>
      </c>
      <c r="DE15" s="646"/>
      <c r="DF15" s="646"/>
      <c r="DG15" s="646"/>
      <c r="DH15" s="646"/>
      <c r="DI15" s="646"/>
      <c r="DJ15" s="646"/>
      <c r="DK15" s="646"/>
      <c r="DL15" s="646"/>
      <c r="DM15" s="646"/>
      <c r="DN15" s="646"/>
      <c r="DO15" s="646"/>
      <c r="DP15" s="647"/>
      <c r="DQ15" s="654">
        <v>193460</v>
      </c>
      <c r="DR15" s="646"/>
      <c r="DS15" s="646"/>
      <c r="DT15" s="646"/>
      <c r="DU15" s="646"/>
      <c r="DV15" s="646"/>
      <c r="DW15" s="646"/>
      <c r="DX15" s="646"/>
      <c r="DY15" s="646"/>
      <c r="DZ15" s="646"/>
      <c r="EA15" s="646"/>
      <c r="EB15" s="646"/>
      <c r="EC15" s="655"/>
    </row>
    <row r="16" spans="2:143" ht="11.25" customHeight="1" x14ac:dyDescent="0.15">
      <c r="B16" s="642" t="s">
        <v>267</v>
      </c>
      <c r="C16" s="643"/>
      <c r="D16" s="643"/>
      <c r="E16" s="643"/>
      <c r="F16" s="643"/>
      <c r="G16" s="643"/>
      <c r="H16" s="643"/>
      <c r="I16" s="643"/>
      <c r="J16" s="643"/>
      <c r="K16" s="643"/>
      <c r="L16" s="643"/>
      <c r="M16" s="643"/>
      <c r="N16" s="643"/>
      <c r="O16" s="643"/>
      <c r="P16" s="643"/>
      <c r="Q16" s="644"/>
      <c r="R16" s="645">
        <v>1470</v>
      </c>
      <c r="S16" s="646"/>
      <c r="T16" s="646"/>
      <c r="U16" s="646"/>
      <c r="V16" s="646"/>
      <c r="W16" s="646"/>
      <c r="X16" s="646"/>
      <c r="Y16" s="647"/>
      <c r="Z16" s="648">
        <v>0</v>
      </c>
      <c r="AA16" s="648"/>
      <c r="AB16" s="648"/>
      <c r="AC16" s="648"/>
      <c r="AD16" s="649">
        <v>1470</v>
      </c>
      <c r="AE16" s="649"/>
      <c r="AF16" s="649"/>
      <c r="AG16" s="649"/>
      <c r="AH16" s="649"/>
      <c r="AI16" s="649"/>
      <c r="AJ16" s="649"/>
      <c r="AK16" s="649"/>
      <c r="AL16" s="650">
        <v>0.1</v>
      </c>
      <c r="AM16" s="651"/>
      <c r="AN16" s="651"/>
      <c r="AO16" s="652"/>
      <c r="AP16" s="642" t="s">
        <v>268</v>
      </c>
      <c r="AQ16" s="643"/>
      <c r="AR16" s="643"/>
      <c r="AS16" s="643"/>
      <c r="AT16" s="643"/>
      <c r="AU16" s="643"/>
      <c r="AV16" s="643"/>
      <c r="AW16" s="643"/>
      <c r="AX16" s="643"/>
      <c r="AY16" s="643"/>
      <c r="AZ16" s="643"/>
      <c r="BA16" s="643"/>
      <c r="BB16" s="643"/>
      <c r="BC16" s="643"/>
      <c r="BD16" s="643"/>
      <c r="BE16" s="643"/>
      <c r="BF16" s="644"/>
      <c r="BG16" s="645" t="s">
        <v>232</v>
      </c>
      <c r="BH16" s="646"/>
      <c r="BI16" s="646"/>
      <c r="BJ16" s="646"/>
      <c r="BK16" s="646"/>
      <c r="BL16" s="646"/>
      <c r="BM16" s="646"/>
      <c r="BN16" s="647"/>
      <c r="BO16" s="648" t="s">
        <v>232</v>
      </c>
      <c r="BP16" s="648"/>
      <c r="BQ16" s="648"/>
      <c r="BR16" s="648"/>
      <c r="BS16" s="654" t="s">
        <v>232</v>
      </c>
      <c r="BT16" s="646"/>
      <c r="BU16" s="646"/>
      <c r="BV16" s="646"/>
      <c r="BW16" s="646"/>
      <c r="BX16" s="646"/>
      <c r="BY16" s="646"/>
      <c r="BZ16" s="646"/>
      <c r="CA16" s="646"/>
      <c r="CB16" s="655"/>
      <c r="CD16" s="660" t="s">
        <v>269</v>
      </c>
      <c r="CE16" s="661"/>
      <c r="CF16" s="661"/>
      <c r="CG16" s="661"/>
      <c r="CH16" s="661"/>
      <c r="CI16" s="661"/>
      <c r="CJ16" s="661"/>
      <c r="CK16" s="661"/>
      <c r="CL16" s="661"/>
      <c r="CM16" s="661"/>
      <c r="CN16" s="661"/>
      <c r="CO16" s="661"/>
      <c r="CP16" s="661"/>
      <c r="CQ16" s="662"/>
      <c r="CR16" s="645">
        <v>99956</v>
      </c>
      <c r="CS16" s="646"/>
      <c r="CT16" s="646"/>
      <c r="CU16" s="646"/>
      <c r="CV16" s="646"/>
      <c r="CW16" s="646"/>
      <c r="CX16" s="646"/>
      <c r="CY16" s="647"/>
      <c r="CZ16" s="648">
        <v>2.8</v>
      </c>
      <c r="DA16" s="648"/>
      <c r="DB16" s="648"/>
      <c r="DC16" s="648"/>
      <c r="DD16" s="654" t="s">
        <v>247</v>
      </c>
      <c r="DE16" s="646"/>
      <c r="DF16" s="646"/>
      <c r="DG16" s="646"/>
      <c r="DH16" s="646"/>
      <c r="DI16" s="646"/>
      <c r="DJ16" s="646"/>
      <c r="DK16" s="646"/>
      <c r="DL16" s="646"/>
      <c r="DM16" s="646"/>
      <c r="DN16" s="646"/>
      <c r="DO16" s="646"/>
      <c r="DP16" s="647"/>
      <c r="DQ16" s="654">
        <v>16857</v>
      </c>
      <c r="DR16" s="646"/>
      <c r="DS16" s="646"/>
      <c r="DT16" s="646"/>
      <c r="DU16" s="646"/>
      <c r="DV16" s="646"/>
      <c r="DW16" s="646"/>
      <c r="DX16" s="646"/>
      <c r="DY16" s="646"/>
      <c r="DZ16" s="646"/>
      <c r="EA16" s="646"/>
      <c r="EB16" s="646"/>
      <c r="EC16" s="655"/>
    </row>
    <row r="17" spans="2:133" ht="11.25" customHeight="1" x14ac:dyDescent="0.15">
      <c r="B17" s="642" t="s">
        <v>270</v>
      </c>
      <c r="C17" s="643"/>
      <c r="D17" s="643"/>
      <c r="E17" s="643"/>
      <c r="F17" s="643"/>
      <c r="G17" s="643"/>
      <c r="H17" s="643"/>
      <c r="I17" s="643"/>
      <c r="J17" s="643"/>
      <c r="K17" s="643"/>
      <c r="L17" s="643"/>
      <c r="M17" s="643"/>
      <c r="N17" s="643"/>
      <c r="O17" s="643"/>
      <c r="P17" s="643"/>
      <c r="Q17" s="644"/>
      <c r="R17" s="645">
        <v>9594</v>
      </c>
      <c r="S17" s="646"/>
      <c r="T17" s="646"/>
      <c r="U17" s="646"/>
      <c r="V17" s="646"/>
      <c r="W17" s="646"/>
      <c r="X17" s="646"/>
      <c r="Y17" s="647"/>
      <c r="Z17" s="648">
        <v>0.3</v>
      </c>
      <c r="AA17" s="648"/>
      <c r="AB17" s="648"/>
      <c r="AC17" s="648"/>
      <c r="AD17" s="649">
        <v>9594</v>
      </c>
      <c r="AE17" s="649"/>
      <c r="AF17" s="649"/>
      <c r="AG17" s="649"/>
      <c r="AH17" s="649"/>
      <c r="AI17" s="649"/>
      <c r="AJ17" s="649"/>
      <c r="AK17" s="649"/>
      <c r="AL17" s="650">
        <v>0.5</v>
      </c>
      <c r="AM17" s="651"/>
      <c r="AN17" s="651"/>
      <c r="AO17" s="652"/>
      <c r="AP17" s="642" t="s">
        <v>271</v>
      </c>
      <c r="AQ17" s="643"/>
      <c r="AR17" s="643"/>
      <c r="AS17" s="643"/>
      <c r="AT17" s="643"/>
      <c r="AU17" s="643"/>
      <c r="AV17" s="643"/>
      <c r="AW17" s="643"/>
      <c r="AX17" s="643"/>
      <c r="AY17" s="643"/>
      <c r="AZ17" s="643"/>
      <c r="BA17" s="643"/>
      <c r="BB17" s="643"/>
      <c r="BC17" s="643"/>
      <c r="BD17" s="643"/>
      <c r="BE17" s="643"/>
      <c r="BF17" s="644"/>
      <c r="BG17" s="645" t="s">
        <v>232</v>
      </c>
      <c r="BH17" s="646"/>
      <c r="BI17" s="646"/>
      <c r="BJ17" s="646"/>
      <c r="BK17" s="646"/>
      <c r="BL17" s="646"/>
      <c r="BM17" s="646"/>
      <c r="BN17" s="647"/>
      <c r="BO17" s="648" t="s">
        <v>232</v>
      </c>
      <c r="BP17" s="648"/>
      <c r="BQ17" s="648"/>
      <c r="BR17" s="648"/>
      <c r="BS17" s="654" t="s">
        <v>247</v>
      </c>
      <c r="BT17" s="646"/>
      <c r="BU17" s="646"/>
      <c r="BV17" s="646"/>
      <c r="BW17" s="646"/>
      <c r="BX17" s="646"/>
      <c r="BY17" s="646"/>
      <c r="BZ17" s="646"/>
      <c r="CA17" s="646"/>
      <c r="CB17" s="655"/>
      <c r="CD17" s="660" t="s">
        <v>272</v>
      </c>
      <c r="CE17" s="661"/>
      <c r="CF17" s="661"/>
      <c r="CG17" s="661"/>
      <c r="CH17" s="661"/>
      <c r="CI17" s="661"/>
      <c r="CJ17" s="661"/>
      <c r="CK17" s="661"/>
      <c r="CL17" s="661"/>
      <c r="CM17" s="661"/>
      <c r="CN17" s="661"/>
      <c r="CO17" s="661"/>
      <c r="CP17" s="661"/>
      <c r="CQ17" s="662"/>
      <c r="CR17" s="645">
        <v>339374</v>
      </c>
      <c r="CS17" s="646"/>
      <c r="CT17" s="646"/>
      <c r="CU17" s="646"/>
      <c r="CV17" s="646"/>
      <c r="CW17" s="646"/>
      <c r="CX17" s="646"/>
      <c r="CY17" s="647"/>
      <c r="CZ17" s="648">
        <v>9.5</v>
      </c>
      <c r="DA17" s="648"/>
      <c r="DB17" s="648"/>
      <c r="DC17" s="648"/>
      <c r="DD17" s="654" t="s">
        <v>232</v>
      </c>
      <c r="DE17" s="646"/>
      <c r="DF17" s="646"/>
      <c r="DG17" s="646"/>
      <c r="DH17" s="646"/>
      <c r="DI17" s="646"/>
      <c r="DJ17" s="646"/>
      <c r="DK17" s="646"/>
      <c r="DL17" s="646"/>
      <c r="DM17" s="646"/>
      <c r="DN17" s="646"/>
      <c r="DO17" s="646"/>
      <c r="DP17" s="647"/>
      <c r="DQ17" s="654">
        <v>308335</v>
      </c>
      <c r="DR17" s="646"/>
      <c r="DS17" s="646"/>
      <c r="DT17" s="646"/>
      <c r="DU17" s="646"/>
      <c r="DV17" s="646"/>
      <c r="DW17" s="646"/>
      <c r="DX17" s="646"/>
      <c r="DY17" s="646"/>
      <c r="DZ17" s="646"/>
      <c r="EA17" s="646"/>
      <c r="EB17" s="646"/>
      <c r="EC17" s="655"/>
    </row>
    <row r="18" spans="2:133" ht="11.25" customHeight="1" x14ac:dyDescent="0.15">
      <c r="B18" s="642" t="s">
        <v>273</v>
      </c>
      <c r="C18" s="643"/>
      <c r="D18" s="643"/>
      <c r="E18" s="643"/>
      <c r="F18" s="643"/>
      <c r="G18" s="643"/>
      <c r="H18" s="643"/>
      <c r="I18" s="643"/>
      <c r="J18" s="643"/>
      <c r="K18" s="643"/>
      <c r="L18" s="643"/>
      <c r="M18" s="643"/>
      <c r="N18" s="643"/>
      <c r="O18" s="643"/>
      <c r="P18" s="643"/>
      <c r="Q18" s="644"/>
      <c r="R18" s="645">
        <v>357</v>
      </c>
      <c r="S18" s="646"/>
      <c r="T18" s="646"/>
      <c r="U18" s="646"/>
      <c r="V18" s="646"/>
      <c r="W18" s="646"/>
      <c r="X18" s="646"/>
      <c r="Y18" s="647"/>
      <c r="Z18" s="648">
        <v>0</v>
      </c>
      <c r="AA18" s="648"/>
      <c r="AB18" s="648"/>
      <c r="AC18" s="648"/>
      <c r="AD18" s="649">
        <v>357</v>
      </c>
      <c r="AE18" s="649"/>
      <c r="AF18" s="649"/>
      <c r="AG18" s="649"/>
      <c r="AH18" s="649"/>
      <c r="AI18" s="649"/>
      <c r="AJ18" s="649"/>
      <c r="AK18" s="649"/>
      <c r="AL18" s="650">
        <v>0</v>
      </c>
      <c r="AM18" s="651"/>
      <c r="AN18" s="651"/>
      <c r="AO18" s="652"/>
      <c r="AP18" s="642" t="s">
        <v>274</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232</v>
      </c>
      <c r="BP18" s="648"/>
      <c r="BQ18" s="648"/>
      <c r="BR18" s="648"/>
      <c r="BS18" s="654" t="s">
        <v>177</v>
      </c>
      <c r="BT18" s="646"/>
      <c r="BU18" s="646"/>
      <c r="BV18" s="646"/>
      <c r="BW18" s="646"/>
      <c r="BX18" s="646"/>
      <c r="BY18" s="646"/>
      <c r="BZ18" s="646"/>
      <c r="CA18" s="646"/>
      <c r="CB18" s="655"/>
      <c r="CD18" s="660" t="s">
        <v>275</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232</v>
      </c>
      <c r="DA18" s="648"/>
      <c r="DB18" s="648"/>
      <c r="DC18" s="648"/>
      <c r="DD18" s="654" t="s">
        <v>232</v>
      </c>
      <c r="DE18" s="646"/>
      <c r="DF18" s="646"/>
      <c r="DG18" s="646"/>
      <c r="DH18" s="646"/>
      <c r="DI18" s="646"/>
      <c r="DJ18" s="646"/>
      <c r="DK18" s="646"/>
      <c r="DL18" s="646"/>
      <c r="DM18" s="646"/>
      <c r="DN18" s="646"/>
      <c r="DO18" s="646"/>
      <c r="DP18" s="647"/>
      <c r="DQ18" s="654" t="s">
        <v>232</v>
      </c>
      <c r="DR18" s="646"/>
      <c r="DS18" s="646"/>
      <c r="DT18" s="646"/>
      <c r="DU18" s="646"/>
      <c r="DV18" s="646"/>
      <c r="DW18" s="646"/>
      <c r="DX18" s="646"/>
      <c r="DY18" s="646"/>
      <c r="DZ18" s="646"/>
      <c r="EA18" s="646"/>
      <c r="EB18" s="646"/>
      <c r="EC18" s="655"/>
    </row>
    <row r="19" spans="2:133" ht="11.25" customHeight="1" x14ac:dyDescent="0.15">
      <c r="B19" s="642" t="s">
        <v>276</v>
      </c>
      <c r="C19" s="643"/>
      <c r="D19" s="643"/>
      <c r="E19" s="643"/>
      <c r="F19" s="643"/>
      <c r="G19" s="643"/>
      <c r="H19" s="643"/>
      <c r="I19" s="643"/>
      <c r="J19" s="643"/>
      <c r="K19" s="643"/>
      <c r="L19" s="643"/>
      <c r="M19" s="643"/>
      <c r="N19" s="643"/>
      <c r="O19" s="643"/>
      <c r="P19" s="643"/>
      <c r="Q19" s="644"/>
      <c r="R19" s="645">
        <v>679</v>
      </c>
      <c r="S19" s="646"/>
      <c r="T19" s="646"/>
      <c r="U19" s="646"/>
      <c r="V19" s="646"/>
      <c r="W19" s="646"/>
      <c r="X19" s="646"/>
      <c r="Y19" s="647"/>
      <c r="Z19" s="648">
        <v>0</v>
      </c>
      <c r="AA19" s="648"/>
      <c r="AB19" s="648"/>
      <c r="AC19" s="648"/>
      <c r="AD19" s="649">
        <v>679</v>
      </c>
      <c r="AE19" s="649"/>
      <c r="AF19" s="649"/>
      <c r="AG19" s="649"/>
      <c r="AH19" s="649"/>
      <c r="AI19" s="649"/>
      <c r="AJ19" s="649"/>
      <c r="AK19" s="649"/>
      <c r="AL19" s="650">
        <v>0</v>
      </c>
      <c r="AM19" s="651"/>
      <c r="AN19" s="651"/>
      <c r="AO19" s="652"/>
      <c r="AP19" s="642" t="s">
        <v>277</v>
      </c>
      <c r="AQ19" s="643"/>
      <c r="AR19" s="643"/>
      <c r="AS19" s="643"/>
      <c r="AT19" s="643"/>
      <c r="AU19" s="643"/>
      <c r="AV19" s="643"/>
      <c r="AW19" s="643"/>
      <c r="AX19" s="643"/>
      <c r="AY19" s="643"/>
      <c r="AZ19" s="643"/>
      <c r="BA19" s="643"/>
      <c r="BB19" s="643"/>
      <c r="BC19" s="643"/>
      <c r="BD19" s="643"/>
      <c r="BE19" s="643"/>
      <c r="BF19" s="644"/>
      <c r="BG19" s="645">
        <v>9477</v>
      </c>
      <c r="BH19" s="646"/>
      <c r="BI19" s="646"/>
      <c r="BJ19" s="646"/>
      <c r="BK19" s="646"/>
      <c r="BL19" s="646"/>
      <c r="BM19" s="646"/>
      <c r="BN19" s="647"/>
      <c r="BO19" s="648">
        <v>2.7</v>
      </c>
      <c r="BP19" s="648"/>
      <c r="BQ19" s="648"/>
      <c r="BR19" s="648"/>
      <c r="BS19" s="654" t="s">
        <v>232</v>
      </c>
      <c r="BT19" s="646"/>
      <c r="BU19" s="646"/>
      <c r="BV19" s="646"/>
      <c r="BW19" s="646"/>
      <c r="BX19" s="646"/>
      <c r="BY19" s="646"/>
      <c r="BZ19" s="646"/>
      <c r="CA19" s="646"/>
      <c r="CB19" s="655"/>
      <c r="CD19" s="660" t="s">
        <v>278</v>
      </c>
      <c r="CE19" s="661"/>
      <c r="CF19" s="661"/>
      <c r="CG19" s="661"/>
      <c r="CH19" s="661"/>
      <c r="CI19" s="661"/>
      <c r="CJ19" s="661"/>
      <c r="CK19" s="661"/>
      <c r="CL19" s="661"/>
      <c r="CM19" s="661"/>
      <c r="CN19" s="661"/>
      <c r="CO19" s="661"/>
      <c r="CP19" s="661"/>
      <c r="CQ19" s="662"/>
      <c r="CR19" s="645" t="s">
        <v>232</v>
      </c>
      <c r="CS19" s="646"/>
      <c r="CT19" s="646"/>
      <c r="CU19" s="646"/>
      <c r="CV19" s="646"/>
      <c r="CW19" s="646"/>
      <c r="CX19" s="646"/>
      <c r="CY19" s="647"/>
      <c r="CZ19" s="648" t="s">
        <v>232</v>
      </c>
      <c r="DA19" s="648"/>
      <c r="DB19" s="648"/>
      <c r="DC19" s="648"/>
      <c r="DD19" s="654" t="s">
        <v>247</v>
      </c>
      <c r="DE19" s="646"/>
      <c r="DF19" s="646"/>
      <c r="DG19" s="646"/>
      <c r="DH19" s="646"/>
      <c r="DI19" s="646"/>
      <c r="DJ19" s="646"/>
      <c r="DK19" s="646"/>
      <c r="DL19" s="646"/>
      <c r="DM19" s="646"/>
      <c r="DN19" s="646"/>
      <c r="DO19" s="646"/>
      <c r="DP19" s="647"/>
      <c r="DQ19" s="654" t="s">
        <v>232</v>
      </c>
      <c r="DR19" s="646"/>
      <c r="DS19" s="646"/>
      <c r="DT19" s="646"/>
      <c r="DU19" s="646"/>
      <c r="DV19" s="646"/>
      <c r="DW19" s="646"/>
      <c r="DX19" s="646"/>
      <c r="DY19" s="646"/>
      <c r="DZ19" s="646"/>
      <c r="EA19" s="646"/>
      <c r="EB19" s="646"/>
      <c r="EC19" s="655"/>
    </row>
    <row r="20" spans="2:133" ht="11.25" customHeight="1" x14ac:dyDescent="0.15">
      <c r="B20" s="642" t="s">
        <v>279</v>
      </c>
      <c r="C20" s="643"/>
      <c r="D20" s="643"/>
      <c r="E20" s="643"/>
      <c r="F20" s="643"/>
      <c r="G20" s="643"/>
      <c r="H20" s="643"/>
      <c r="I20" s="643"/>
      <c r="J20" s="643"/>
      <c r="K20" s="643"/>
      <c r="L20" s="643"/>
      <c r="M20" s="643"/>
      <c r="N20" s="643"/>
      <c r="O20" s="643"/>
      <c r="P20" s="643"/>
      <c r="Q20" s="644"/>
      <c r="R20" s="645">
        <v>79</v>
      </c>
      <c r="S20" s="646"/>
      <c r="T20" s="646"/>
      <c r="U20" s="646"/>
      <c r="V20" s="646"/>
      <c r="W20" s="646"/>
      <c r="X20" s="646"/>
      <c r="Y20" s="647"/>
      <c r="Z20" s="648">
        <v>0</v>
      </c>
      <c r="AA20" s="648"/>
      <c r="AB20" s="648"/>
      <c r="AC20" s="648"/>
      <c r="AD20" s="649">
        <v>79</v>
      </c>
      <c r="AE20" s="649"/>
      <c r="AF20" s="649"/>
      <c r="AG20" s="649"/>
      <c r="AH20" s="649"/>
      <c r="AI20" s="649"/>
      <c r="AJ20" s="649"/>
      <c r="AK20" s="649"/>
      <c r="AL20" s="650">
        <v>0</v>
      </c>
      <c r="AM20" s="651"/>
      <c r="AN20" s="651"/>
      <c r="AO20" s="652"/>
      <c r="AP20" s="642" t="s">
        <v>280</v>
      </c>
      <c r="AQ20" s="643"/>
      <c r="AR20" s="643"/>
      <c r="AS20" s="643"/>
      <c r="AT20" s="643"/>
      <c r="AU20" s="643"/>
      <c r="AV20" s="643"/>
      <c r="AW20" s="643"/>
      <c r="AX20" s="643"/>
      <c r="AY20" s="643"/>
      <c r="AZ20" s="643"/>
      <c r="BA20" s="643"/>
      <c r="BB20" s="643"/>
      <c r="BC20" s="643"/>
      <c r="BD20" s="643"/>
      <c r="BE20" s="643"/>
      <c r="BF20" s="644"/>
      <c r="BG20" s="645">
        <v>9477</v>
      </c>
      <c r="BH20" s="646"/>
      <c r="BI20" s="646"/>
      <c r="BJ20" s="646"/>
      <c r="BK20" s="646"/>
      <c r="BL20" s="646"/>
      <c r="BM20" s="646"/>
      <c r="BN20" s="647"/>
      <c r="BO20" s="648">
        <v>2.7</v>
      </c>
      <c r="BP20" s="648"/>
      <c r="BQ20" s="648"/>
      <c r="BR20" s="648"/>
      <c r="BS20" s="654" t="s">
        <v>232</v>
      </c>
      <c r="BT20" s="646"/>
      <c r="BU20" s="646"/>
      <c r="BV20" s="646"/>
      <c r="BW20" s="646"/>
      <c r="BX20" s="646"/>
      <c r="BY20" s="646"/>
      <c r="BZ20" s="646"/>
      <c r="CA20" s="646"/>
      <c r="CB20" s="655"/>
      <c r="CD20" s="660" t="s">
        <v>281</v>
      </c>
      <c r="CE20" s="661"/>
      <c r="CF20" s="661"/>
      <c r="CG20" s="661"/>
      <c r="CH20" s="661"/>
      <c r="CI20" s="661"/>
      <c r="CJ20" s="661"/>
      <c r="CK20" s="661"/>
      <c r="CL20" s="661"/>
      <c r="CM20" s="661"/>
      <c r="CN20" s="661"/>
      <c r="CO20" s="661"/>
      <c r="CP20" s="661"/>
      <c r="CQ20" s="662"/>
      <c r="CR20" s="645">
        <v>3578927</v>
      </c>
      <c r="CS20" s="646"/>
      <c r="CT20" s="646"/>
      <c r="CU20" s="646"/>
      <c r="CV20" s="646"/>
      <c r="CW20" s="646"/>
      <c r="CX20" s="646"/>
      <c r="CY20" s="647"/>
      <c r="CZ20" s="648">
        <v>100</v>
      </c>
      <c r="DA20" s="648"/>
      <c r="DB20" s="648"/>
      <c r="DC20" s="648"/>
      <c r="DD20" s="654">
        <v>422327</v>
      </c>
      <c r="DE20" s="646"/>
      <c r="DF20" s="646"/>
      <c r="DG20" s="646"/>
      <c r="DH20" s="646"/>
      <c r="DI20" s="646"/>
      <c r="DJ20" s="646"/>
      <c r="DK20" s="646"/>
      <c r="DL20" s="646"/>
      <c r="DM20" s="646"/>
      <c r="DN20" s="646"/>
      <c r="DO20" s="646"/>
      <c r="DP20" s="647"/>
      <c r="DQ20" s="654">
        <v>2424380</v>
      </c>
      <c r="DR20" s="646"/>
      <c r="DS20" s="646"/>
      <c r="DT20" s="646"/>
      <c r="DU20" s="646"/>
      <c r="DV20" s="646"/>
      <c r="DW20" s="646"/>
      <c r="DX20" s="646"/>
      <c r="DY20" s="646"/>
      <c r="DZ20" s="646"/>
      <c r="EA20" s="646"/>
      <c r="EB20" s="646"/>
      <c r="EC20" s="655"/>
    </row>
    <row r="21" spans="2:133" ht="11.25" customHeight="1" x14ac:dyDescent="0.15">
      <c r="B21" s="642" t="s">
        <v>282</v>
      </c>
      <c r="C21" s="643"/>
      <c r="D21" s="643"/>
      <c r="E21" s="643"/>
      <c r="F21" s="643"/>
      <c r="G21" s="643"/>
      <c r="H21" s="643"/>
      <c r="I21" s="643"/>
      <c r="J21" s="643"/>
      <c r="K21" s="643"/>
      <c r="L21" s="643"/>
      <c r="M21" s="643"/>
      <c r="N21" s="643"/>
      <c r="O21" s="643"/>
      <c r="P21" s="643"/>
      <c r="Q21" s="644"/>
      <c r="R21" s="645">
        <v>8479</v>
      </c>
      <c r="S21" s="646"/>
      <c r="T21" s="646"/>
      <c r="U21" s="646"/>
      <c r="V21" s="646"/>
      <c r="W21" s="646"/>
      <c r="X21" s="646"/>
      <c r="Y21" s="647"/>
      <c r="Z21" s="648">
        <v>0.2</v>
      </c>
      <c r="AA21" s="648"/>
      <c r="AB21" s="648"/>
      <c r="AC21" s="648"/>
      <c r="AD21" s="649">
        <v>8479</v>
      </c>
      <c r="AE21" s="649"/>
      <c r="AF21" s="649"/>
      <c r="AG21" s="649"/>
      <c r="AH21" s="649"/>
      <c r="AI21" s="649"/>
      <c r="AJ21" s="649"/>
      <c r="AK21" s="649"/>
      <c r="AL21" s="650">
        <v>0.4</v>
      </c>
      <c r="AM21" s="651"/>
      <c r="AN21" s="651"/>
      <c r="AO21" s="652"/>
      <c r="AP21" s="664" t="s">
        <v>283</v>
      </c>
      <c r="AQ21" s="665"/>
      <c r="AR21" s="665"/>
      <c r="AS21" s="665"/>
      <c r="AT21" s="665"/>
      <c r="AU21" s="665"/>
      <c r="AV21" s="665"/>
      <c r="AW21" s="665"/>
      <c r="AX21" s="665"/>
      <c r="AY21" s="665"/>
      <c r="AZ21" s="665"/>
      <c r="BA21" s="665"/>
      <c r="BB21" s="665"/>
      <c r="BC21" s="665"/>
      <c r="BD21" s="665"/>
      <c r="BE21" s="665"/>
      <c r="BF21" s="666"/>
      <c r="BG21" s="645" t="s">
        <v>232</v>
      </c>
      <c r="BH21" s="646"/>
      <c r="BI21" s="646"/>
      <c r="BJ21" s="646"/>
      <c r="BK21" s="646"/>
      <c r="BL21" s="646"/>
      <c r="BM21" s="646"/>
      <c r="BN21" s="647"/>
      <c r="BO21" s="648" t="s">
        <v>232</v>
      </c>
      <c r="BP21" s="648"/>
      <c r="BQ21" s="648"/>
      <c r="BR21" s="648"/>
      <c r="BS21" s="654" t="s">
        <v>232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284</v>
      </c>
      <c r="C22" s="643"/>
      <c r="D22" s="643"/>
      <c r="E22" s="643"/>
      <c r="F22" s="643"/>
      <c r="G22" s="643"/>
      <c r="H22" s="643"/>
      <c r="I22" s="643"/>
      <c r="J22" s="643"/>
      <c r="K22" s="643"/>
      <c r="L22" s="643"/>
      <c r="M22" s="643"/>
      <c r="N22" s="643"/>
      <c r="O22" s="643"/>
      <c r="P22" s="643"/>
      <c r="Q22" s="644"/>
      <c r="R22" s="645">
        <v>1793218</v>
      </c>
      <c r="S22" s="646"/>
      <c r="T22" s="646"/>
      <c r="U22" s="646"/>
      <c r="V22" s="646"/>
      <c r="W22" s="646"/>
      <c r="X22" s="646"/>
      <c r="Y22" s="647"/>
      <c r="Z22" s="648">
        <v>48.3</v>
      </c>
      <c r="AA22" s="648"/>
      <c r="AB22" s="648"/>
      <c r="AC22" s="648"/>
      <c r="AD22" s="649">
        <v>1461860</v>
      </c>
      <c r="AE22" s="649"/>
      <c r="AF22" s="649"/>
      <c r="AG22" s="649"/>
      <c r="AH22" s="649"/>
      <c r="AI22" s="649"/>
      <c r="AJ22" s="649"/>
      <c r="AK22" s="649"/>
      <c r="AL22" s="650">
        <v>75.099999999999994</v>
      </c>
      <c r="AM22" s="651"/>
      <c r="AN22" s="651"/>
      <c r="AO22" s="652"/>
      <c r="AP22" s="664" t="s">
        <v>285</v>
      </c>
      <c r="AQ22" s="665"/>
      <c r="AR22" s="665"/>
      <c r="AS22" s="665"/>
      <c r="AT22" s="665"/>
      <c r="AU22" s="665"/>
      <c r="AV22" s="665"/>
      <c r="AW22" s="665"/>
      <c r="AX22" s="665"/>
      <c r="AY22" s="665"/>
      <c r="AZ22" s="665"/>
      <c r="BA22" s="665"/>
      <c r="BB22" s="665"/>
      <c r="BC22" s="665"/>
      <c r="BD22" s="665"/>
      <c r="BE22" s="665"/>
      <c r="BF22" s="666"/>
      <c r="BG22" s="645" t="s">
        <v>232</v>
      </c>
      <c r="BH22" s="646"/>
      <c r="BI22" s="646"/>
      <c r="BJ22" s="646"/>
      <c r="BK22" s="646"/>
      <c r="BL22" s="646"/>
      <c r="BM22" s="646"/>
      <c r="BN22" s="647"/>
      <c r="BO22" s="648" t="s">
        <v>232</v>
      </c>
      <c r="BP22" s="648"/>
      <c r="BQ22" s="648"/>
      <c r="BR22" s="648"/>
      <c r="BS22" s="654" t="s">
        <v>232</v>
      </c>
      <c r="BT22" s="646"/>
      <c r="BU22" s="646"/>
      <c r="BV22" s="646"/>
      <c r="BW22" s="646"/>
      <c r="BX22" s="646"/>
      <c r="BY22" s="646"/>
      <c r="BZ22" s="646"/>
      <c r="CA22" s="646"/>
      <c r="CB22" s="655"/>
      <c r="CD22" s="627" t="s">
        <v>286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287</v>
      </c>
      <c r="C23" s="643"/>
      <c r="D23" s="643"/>
      <c r="E23" s="643"/>
      <c r="F23" s="643"/>
      <c r="G23" s="643"/>
      <c r="H23" s="643"/>
      <c r="I23" s="643"/>
      <c r="J23" s="643"/>
      <c r="K23" s="643"/>
      <c r="L23" s="643"/>
      <c r="M23" s="643"/>
      <c r="N23" s="643"/>
      <c r="O23" s="643"/>
      <c r="P23" s="643"/>
      <c r="Q23" s="644"/>
      <c r="R23" s="645">
        <v>1461860</v>
      </c>
      <c r="S23" s="646"/>
      <c r="T23" s="646"/>
      <c r="U23" s="646"/>
      <c r="V23" s="646"/>
      <c r="W23" s="646"/>
      <c r="X23" s="646"/>
      <c r="Y23" s="647"/>
      <c r="Z23" s="648">
        <v>39.4</v>
      </c>
      <c r="AA23" s="648"/>
      <c r="AB23" s="648"/>
      <c r="AC23" s="648"/>
      <c r="AD23" s="649">
        <v>1461860</v>
      </c>
      <c r="AE23" s="649"/>
      <c r="AF23" s="649"/>
      <c r="AG23" s="649"/>
      <c r="AH23" s="649"/>
      <c r="AI23" s="649"/>
      <c r="AJ23" s="649"/>
      <c r="AK23" s="649"/>
      <c r="AL23" s="650">
        <v>75.099999999999994</v>
      </c>
      <c r="AM23" s="651"/>
      <c r="AN23" s="651"/>
      <c r="AO23" s="652"/>
      <c r="AP23" s="664" t="s">
        <v>288</v>
      </c>
      <c r="AQ23" s="665"/>
      <c r="AR23" s="665"/>
      <c r="AS23" s="665"/>
      <c r="AT23" s="665"/>
      <c r="AU23" s="665"/>
      <c r="AV23" s="665"/>
      <c r="AW23" s="665"/>
      <c r="AX23" s="665"/>
      <c r="AY23" s="665"/>
      <c r="AZ23" s="665"/>
      <c r="BA23" s="665"/>
      <c r="BB23" s="665"/>
      <c r="BC23" s="665"/>
      <c r="BD23" s="665"/>
      <c r="BE23" s="665"/>
      <c r="BF23" s="666"/>
      <c r="BG23" s="645">
        <v>9477</v>
      </c>
      <c r="BH23" s="646"/>
      <c r="BI23" s="646"/>
      <c r="BJ23" s="646"/>
      <c r="BK23" s="646"/>
      <c r="BL23" s="646"/>
      <c r="BM23" s="646"/>
      <c r="BN23" s="647"/>
      <c r="BO23" s="648">
        <v>2.7</v>
      </c>
      <c r="BP23" s="648"/>
      <c r="BQ23" s="648"/>
      <c r="BR23" s="648"/>
      <c r="BS23" s="654" t="s">
        <v>232</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289</v>
      </c>
      <c r="CS23" s="628"/>
      <c r="CT23" s="628"/>
      <c r="CU23" s="628"/>
      <c r="CV23" s="628"/>
      <c r="CW23" s="628"/>
      <c r="CX23" s="628"/>
      <c r="CY23" s="629"/>
      <c r="CZ23" s="627" t="s">
        <v>290</v>
      </c>
      <c r="DA23" s="628"/>
      <c r="DB23" s="628"/>
      <c r="DC23" s="629"/>
      <c r="DD23" s="627" t="s">
        <v>291</v>
      </c>
      <c r="DE23" s="628"/>
      <c r="DF23" s="628"/>
      <c r="DG23" s="628"/>
      <c r="DH23" s="628"/>
      <c r="DI23" s="628"/>
      <c r="DJ23" s="628"/>
      <c r="DK23" s="629"/>
      <c r="DL23" s="676" t="s">
        <v>292</v>
      </c>
      <c r="DM23" s="677"/>
      <c r="DN23" s="677"/>
      <c r="DO23" s="677"/>
      <c r="DP23" s="677"/>
      <c r="DQ23" s="677"/>
      <c r="DR23" s="677"/>
      <c r="DS23" s="677"/>
      <c r="DT23" s="677"/>
      <c r="DU23" s="677"/>
      <c r="DV23" s="678"/>
      <c r="DW23" s="627" t="s">
        <v>293</v>
      </c>
      <c r="DX23" s="628"/>
      <c r="DY23" s="628"/>
      <c r="DZ23" s="628"/>
      <c r="EA23" s="628"/>
      <c r="EB23" s="628"/>
      <c r="EC23" s="629"/>
    </row>
    <row r="24" spans="2:133" ht="11.25" customHeight="1" x14ac:dyDescent="0.15">
      <c r="B24" s="642" t="s">
        <v>294</v>
      </c>
      <c r="C24" s="643"/>
      <c r="D24" s="643"/>
      <c r="E24" s="643"/>
      <c r="F24" s="643"/>
      <c r="G24" s="643"/>
      <c r="H24" s="643"/>
      <c r="I24" s="643"/>
      <c r="J24" s="643"/>
      <c r="K24" s="643"/>
      <c r="L24" s="643"/>
      <c r="M24" s="643"/>
      <c r="N24" s="643"/>
      <c r="O24" s="643"/>
      <c r="P24" s="643"/>
      <c r="Q24" s="644"/>
      <c r="R24" s="645">
        <v>331358</v>
      </c>
      <c r="S24" s="646"/>
      <c r="T24" s="646"/>
      <c r="U24" s="646"/>
      <c r="V24" s="646"/>
      <c r="W24" s="646"/>
      <c r="X24" s="646"/>
      <c r="Y24" s="647"/>
      <c r="Z24" s="648">
        <v>8.9</v>
      </c>
      <c r="AA24" s="648"/>
      <c r="AB24" s="648"/>
      <c r="AC24" s="648"/>
      <c r="AD24" s="649" t="s">
        <v>232</v>
      </c>
      <c r="AE24" s="649"/>
      <c r="AF24" s="649"/>
      <c r="AG24" s="649"/>
      <c r="AH24" s="649"/>
      <c r="AI24" s="649"/>
      <c r="AJ24" s="649"/>
      <c r="AK24" s="649"/>
      <c r="AL24" s="650" t="s">
        <v>232</v>
      </c>
      <c r="AM24" s="651"/>
      <c r="AN24" s="651"/>
      <c r="AO24" s="652"/>
      <c r="AP24" s="664" t="s">
        <v>295</v>
      </c>
      <c r="AQ24" s="665"/>
      <c r="AR24" s="665"/>
      <c r="AS24" s="665"/>
      <c r="AT24" s="665"/>
      <c r="AU24" s="665"/>
      <c r="AV24" s="665"/>
      <c r="AW24" s="665"/>
      <c r="AX24" s="665"/>
      <c r="AY24" s="665"/>
      <c r="AZ24" s="665"/>
      <c r="BA24" s="665"/>
      <c r="BB24" s="665"/>
      <c r="BC24" s="665"/>
      <c r="BD24" s="665"/>
      <c r="BE24" s="665"/>
      <c r="BF24" s="666"/>
      <c r="BG24" s="645" t="s">
        <v>247</v>
      </c>
      <c r="BH24" s="646"/>
      <c r="BI24" s="646"/>
      <c r="BJ24" s="646"/>
      <c r="BK24" s="646"/>
      <c r="BL24" s="646"/>
      <c r="BM24" s="646"/>
      <c r="BN24" s="647"/>
      <c r="BO24" s="648" t="s">
        <v>247</v>
      </c>
      <c r="BP24" s="648"/>
      <c r="BQ24" s="648"/>
      <c r="BR24" s="648"/>
      <c r="BS24" s="654" t="s">
        <v>232</v>
      </c>
      <c r="BT24" s="646"/>
      <c r="BU24" s="646"/>
      <c r="BV24" s="646"/>
      <c r="BW24" s="646"/>
      <c r="BX24" s="646"/>
      <c r="BY24" s="646"/>
      <c r="BZ24" s="646"/>
      <c r="CA24" s="646"/>
      <c r="CB24" s="655"/>
      <c r="CD24" s="656" t="s">
        <v>296</v>
      </c>
      <c r="CE24" s="657"/>
      <c r="CF24" s="657"/>
      <c r="CG24" s="657"/>
      <c r="CH24" s="657"/>
      <c r="CI24" s="657"/>
      <c r="CJ24" s="657"/>
      <c r="CK24" s="657"/>
      <c r="CL24" s="657"/>
      <c r="CM24" s="657"/>
      <c r="CN24" s="657"/>
      <c r="CO24" s="657"/>
      <c r="CP24" s="657"/>
      <c r="CQ24" s="658"/>
      <c r="CR24" s="634">
        <v>1346169</v>
      </c>
      <c r="CS24" s="635"/>
      <c r="CT24" s="635"/>
      <c r="CU24" s="635"/>
      <c r="CV24" s="635"/>
      <c r="CW24" s="635"/>
      <c r="CX24" s="635"/>
      <c r="CY24" s="636"/>
      <c r="CZ24" s="639">
        <v>37.6</v>
      </c>
      <c r="DA24" s="640"/>
      <c r="DB24" s="640"/>
      <c r="DC24" s="659"/>
      <c r="DD24" s="684">
        <v>1193507</v>
      </c>
      <c r="DE24" s="635"/>
      <c r="DF24" s="635"/>
      <c r="DG24" s="635"/>
      <c r="DH24" s="635"/>
      <c r="DI24" s="635"/>
      <c r="DJ24" s="635"/>
      <c r="DK24" s="636"/>
      <c r="DL24" s="684">
        <v>1175065</v>
      </c>
      <c r="DM24" s="635"/>
      <c r="DN24" s="635"/>
      <c r="DO24" s="635"/>
      <c r="DP24" s="635"/>
      <c r="DQ24" s="635"/>
      <c r="DR24" s="635"/>
      <c r="DS24" s="635"/>
      <c r="DT24" s="635"/>
      <c r="DU24" s="635"/>
      <c r="DV24" s="636"/>
      <c r="DW24" s="639">
        <v>58.6</v>
      </c>
      <c r="DX24" s="640"/>
      <c r="DY24" s="640"/>
      <c r="DZ24" s="640"/>
      <c r="EA24" s="640"/>
      <c r="EB24" s="640"/>
      <c r="EC24" s="641"/>
    </row>
    <row r="25" spans="2:133" ht="11.25" customHeight="1" x14ac:dyDescent="0.15">
      <c r="B25" s="642" t="s">
        <v>297</v>
      </c>
      <c r="C25" s="643"/>
      <c r="D25" s="643"/>
      <c r="E25" s="643"/>
      <c r="F25" s="643"/>
      <c r="G25" s="643"/>
      <c r="H25" s="643"/>
      <c r="I25" s="643"/>
      <c r="J25" s="643"/>
      <c r="K25" s="643"/>
      <c r="L25" s="643"/>
      <c r="M25" s="643"/>
      <c r="N25" s="643"/>
      <c r="O25" s="643"/>
      <c r="P25" s="643"/>
      <c r="Q25" s="644"/>
      <c r="R25" s="645" t="s">
        <v>232</v>
      </c>
      <c r="S25" s="646"/>
      <c r="T25" s="646"/>
      <c r="U25" s="646"/>
      <c r="V25" s="646"/>
      <c r="W25" s="646"/>
      <c r="X25" s="646"/>
      <c r="Y25" s="647"/>
      <c r="Z25" s="648" t="s">
        <v>247</v>
      </c>
      <c r="AA25" s="648"/>
      <c r="AB25" s="648"/>
      <c r="AC25" s="648"/>
      <c r="AD25" s="649" t="s">
        <v>232</v>
      </c>
      <c r="AE25" s="649"/>
      <c r="AF25" s="649"/>
      <c r="AG25" s="649"/>
      <c r="AH25" s="649"/>
      <c r="AI25" s="649"/>
      <c r="AJ25" s="649"/>
      <c r="AK25" s="649"/>
      <c r="AL25" s="650" t="s">
        <v>247</v>
      </c>
      <c r="AM25" s="651"/>
      <c r="AN25" s="651"/>
      <c r="AO25" s="652"/>
      <c r="AP25" s="664" t="s">
        <v>298</v>
      </c>
      <c r="AQ25" s="665"/>
      <c r="AR25" s="665"/>
      <c r="AS25" s="665"/>
      <c r="AT25" s="665"/>
      <c r="AU25" s="665"/>
      <c r="AV25" s="665"/>
      <c r="AW25" s="665"/>
      <c r="AX25" s="665"/>
      <c r="AY25" s="665"/>
      <c r="AZ25" s="665"/>
      <c r="BA25" s="665"/>
      <c r="BB25" s="665"/>
      <c r="BC25" s="665"/>
      <c r="BD25" s="665"/>
      <c r="BE25" s="665"/>
      <c r="BF25" s="666"/>
      <c r="BG25" s="645" t="s">
        <v>232</v>
      </c>
      <c r="BH25" s="646"/>
      <c r="BI25" s="646"/>
      <c r="BJ25" s="646"/>
      <c r="BK25" s="646"/>
      <c r="BL25" s="646"/>
      <c r="BM25" s="646"/>
      <c r="BN25" s="647"/>
      <c r="BO25" s="648" t="s">
        <v>232</v>
      </c>
      <c r="BP25" s="648"/>
      <c r="BQ25" s="648"/>
      <c r="BR25" s="648"/>
      <c r="BS25" s="654" t="s">
        <v>232</v>
      </c>
      <c r="BT25" s="646"/>
      <c r="BU25" s="646"/>
      <c r="BV25" s="646"/>
      <c r="BW25" s="646"/>
      <c r="BX25" s="646"/>
      <c r="BY25" s="646"/>
      <c r="BZ25" s="646"/>
      <c r="CA25" s="646"/>
      <c r="CB25" s="655"/>
      <c r="CD25" s="660" t="s">
        <v>299</v>
      </c>
      <c r="CE25" s="661"/>
      <c r="CF25" s="661"/>
      <c r="CG25" s="661"/>
      <c r="CH25" s="661"/>
      <c r="CI25" s="661"/>
      <c r="CJ25" s="661"/>
      <c r="CK25" s="661"/>
      <c r="CL25" s="661"/>
      <c r="CM25" s="661"/>
      <c r="CN25" s="661"/>
      <c r="CO25" s="661"/>
      <c r="CP25" s="661"/>
      <c r="CQ25" s="662"/>
      <c r="CR25" s="645">
        <v>869439</v>
      </c>
      <c r="CS25" s="681"/>
      <c r="CT25" s="681"/>
      <c r="CU25" s="681"/>
      <c r="CV25" s="681"/>
      <c r="CW25" s="681"/>
      <c r="CX25" s="681"/>
      <c r="CY25" s="682"/>
      <c r="CZ25" s="650">
        <v>24.3</v>
      </c>
      <c r="DA25" s="679"/>
      <c r="DB25" s="679"/>
      <c r="DC25" s="683"/>
      <c r="DD25" s="654">
        <v>835973</v>
      </c>
      <c r="DE25" s="681"/>
      <c r="DF25" s="681"/>
      <c r="DG25" s="681"/>
      <c r="DH25" s="681"/>
      <c r="DI25" s="681"/>
      <c r="DJ25" s="681"/>
      <c r="DK25" s="682"/>
      <c r="DL25" s="654">
        <v>817574</v>
      </c>
      <c r="DM25" s="681"/>
      <c r="DN25" s="681"/>
      <c r="DO25" s="681"/>
      <c r="DP25" s="681"/>
      <c r="DQ25" s="681"/>
      <c r="DR25" s="681"/>
      <c r="DS25" s="681"/>
      <c r="DT25" s="681"/>
      <c r="DU25" s="681"/>
      <c r="DV25" s="682"/>
      <c r="DW25" s="650">
        <v>40.799999999999997</v>
      </c>
      <c r="DX25" s="679"/>
      <c r="DY25" s="679"/>
      <c r="DZ25" s="679"/>
      <c r="EA25" s="679"/>
      <c r="EB25" s="679"/>
      <c r="EC25" s="680"/>
    </row>
    <row r="26" spans="2:133" ht="11.25" customHeight="1" x14ac:dyDescent="0.15">
      <c r="B26" s="642" t="s">
        <v>300</v>
      </c>
      <c r="C26" s="643"/>
      <c r="D26" s="643"/>
      <c r="E26" s="643"/>
      <c r="F26" s="643"/>
      <c r="G26" s="643"/>
      <c r="H26" s="643"/>
      <c r="I26" s="643"/>
      <c r="J26" s="643"/>
      <c r="K26" s="643"/>
      <c r="L26" s="643"/>
      <c r="M26" s="643"/>
      <c r="N26" s="643"/>
      <c r="O26" s="643"/>
      <c r="P26" s="643"/>
      <c r="Q26" s="644"/>
      <c r="R26" s="645">
        <v>2284503</v>
      </c>
      <c r="S26" s="646"/>
      <c r="T26" s="646"/>
      <c r="U26" s="646"/>
      <c r="V26" s="646"/>
      <c r="W26" s="646"/>
      <c r="X26" s="646"/>
      <c r="Y26" s="647"/>
      <c r="Z26" s="648">
        <v>61.5</v>
      </c>
      <c r="AA26" s="648"/>
      <c r="AB26" s="648"/>
      <c r="AC26" s="648"/>
      <c r="AD26" s="649">
        <v>1943668</v>
      </c>
      <c r="AE26" s="649"/>
      <c r="AF26" s="649"/>
      <c r="AG26" s="649"/>
      <c r="AH26" s="649"/>
      <c r="AI26" s="649"/>
      <c r="AJ26" s="649"/>
      <c r="AK26" s="649"/>
      <c r="AL26" s="650">
        <v>99.8</v>
      </c>
      <c r="AM26" s="651"/>
      <c r="AN26" s="651"/>
      <c r="AO26" s="652"/>
      <c r="AP26" s="664" t="s">
        <v>301</v>
      </c>
      <c r="AQ26" s="694"/>
      <c r="AR26" s="694"/>
      <c r="AS26" s="694"/>
      <c r="AT26" s="694"/>
      <c r="AU26" s="694"/>
      <c r="AV26" s="694"/>
      <c r="AW26" s="694"/>
      <c r="AX26" s="694"/>
      <c r="AY26" s="694"/>
      <c r="AZ26" s="694"/>
      <c r="BA26" s="694"/>
      <c r="BB26" s="694"/>
      <c r="BC26" s="694"/>
      <c r="BD26" s="694"/>
      <c r="BE26" s="694"/>
      <c r="BF26" s="666"/>
      <c r="BG26" s="645" t="s">
        <v>232</v>
      </c>
      <c r="BH26" s="646"/>
      <c r="BI26" s="646"/>
      <c r="BJ26" s="646"/>
      <c r="BK26" s="646"/>
      <c r="BL26" s="646"/>
      <c r="BM26" s="646"/>
      <c r="BN26" s="647"/>
      <c r="BO26" s="648" t="s">
        <v>247</v>
      </c>
      <c r="BP26" s="648"/>
      <c r="BQ26" s="648"/>
      <c r="BR26" s="648"/>
      <c r="BS26" s="654" t="s">
        <v>232</v>
      </c>
      <c r="BT26" s="646"/>
      <c r="BU26" s="646"/>
      <c r="BV26" s="646"/>
      <c r="BW26" s="646"/>
      <c r="BX26" s="646"/>
      <c r="BY26" s="646"/>
      <c r="BZ26" s="646"/>
      <c r="CA26" s="646"/>
      <c r="CB26" s="655"/>
      <c r="CD26" s="660" t="s">
        <v>302</v>
      </c>
      <c r="CE26" s="661"/>
      <c r="CF26" s="661"/>
      <c r="CG26" s="661"/>
      <c r="CH26" s="661"/>
      <c r="CI26" s="661"/>
      <c r="CJ26" s="661"/>
      <c r="CK26" s="661"/>
      <c r="CL26" s="661"/>
      <c r="CM26" s="661"/>
      <c r="CN26" s="661"/>
      <c r="CO26" s="661"/>
      <c r="CP26" s="661"/>
      <c r="CQ26" s="662"/>
      <c r="CR26" s="645">
        <v>577425</v>
      </c>
      <c r="CS26" s="646"/>
      <c r="CT26" s="646"/>
      <c r="CU26" s="646"/>
      <c r="CV26" s="646"/>
      <c r="CW26" s="646"/>
      <c r="CX26" s="646"/>
      <c r="CY26" s="647"/>
      <c r="CZ26" s="650">
        <v>16.100000000000001</v>
      </c>
      <c r="DA26" s="679"/>
      <c r="DB26" s="679"/>
      <c r="DC26" s="683"/>
      <c r="DD26" s="654">
        <v>552363</v>
      </c>
      <c r="DE26" s="646"/>
      <c r="DF26" s="646"/>
      <c r="DG26" s="646"/>
      <c r="DH26" s="646"/>
      <c r="DI26" s="646"/>
      <c r="DJ26" s="646"/>
      <c r="DK26" s="647"/>
      <c r="DL26" s="654" t="s">
        <v>247</v>
      </c>
      <c r="DM26" s="646"/>
      <c r="DN26" s="646"/>
      <c r="DO26" s="646"/>
      <c r="DP26" s="646"/>
      <c r="DQ26" s="646"/>
      <c r="DR26" s="646"/>
      <c r="DS26" s="646"/>
      <c r="DT26" s="646"/>
      <c r="DU26" s="646"/>
      <c r="DV26" s="647"/>
      <c r="DW26" s="650" t="s">
        <v>247</v>
      </c>
      <c r="DX26" s="679"/>
      <c r="DY26" s="679"/>
      <c r="DZ26" s="679"/>
      <c r="EA26" s="679"/>
      <c r="EB26" s="679"/>
      <c r="EC26" s="680"/>
    </row>
    <row r="27" spans="2:133" ht="11.25" customHeight="1" x14ac:dyDescent="0.15">
      <c r="B27" s="642" t="s">
        <v>303</v>
      </c>
      <c r="C27" s="643"/>
      <c r="D27" s="643"/>
      <c r="E27" s="643"/>
      <c r="F27" s="643"/>
      <c r="G27" s="643"/>
      <c r="H27" s="643"/>
      <c r="I27" s="643"/>
      <c r="J27" s="643"/>
      <c r="K27" s="643"/>
      <c r="L27" s="643"/>
      <c r="M27" s="643"/>
      <c r="N27" s="643"/>
      <c r="O27" s="643"/>
      <c r="P27" s="643"/>
      <c r="Q27" s="644"/>
      <c r="R27" s="645" t="s">
        <v>232</v>
      </c>
      <c r="S27" s="646"/>
      <c r="T27" s="646"/>
      <c r="U27" s="646"/>
      <c r="V27" s="646"/>
      <c r="W27" s="646"/>
      <c r="X27" s="646"/>
      <c r="Y27" s="647"/>
      <c r="Z27" s="648" t="s">
        <v>232</v>
      </c>
      <c r="AA27" s="648"/>
      <c r="AB27" s="648"/>
      <c r="AC27" s="648"/>
      <c r="AD27" s="649" t="s">
        <v>232</v>
      </c>
      <c r="AE27" s="649"/>
      <c r="AF27" s="649"/>
      <c r="AG27" s="649"/>
      <c r="AH27" s="649"/>
      <c r="AI27" s="649"/>
      <c r="AJ27" s="649"/>
      <c r="AK27" s="649"/>
      <c r="AL27" s="650" t="s">
        <v>232</v>
      </c>
      <c r="AM27" s="651"/>
      <c r="AN27" s="651"/>
      <c r="AO27" s="652"/>
      <c r="AP27" s="642" t="s">
        <v>304</v>
      </c>
      <c r="AQ27" s="643"/>
      <c r="AR27" s="643"/>
      <c r="AS27" s="643"/>
      <c r="AT27" s="643"/>
      <c r="AU27" s="643"/>
      <c r="AV27" s="643"/>
      <c r="AW27" s="643"/>
      <c r="AX27" s="643"/>
      <c r="AY27" s="643"/>
      <c r="AZ27" s="643"/>
      <c r="BA27" s="643"/>
      <c r="BB27" s="643"/>
      <c r="BC27" s="643"/>
      <c r="BD27" s="643"/>
      <c r="BE27" s="643"/>
      <c r="BF27" s="644"/>
      <c r="BG27" s="645">
        <v>347934</v>
      </c>
      <c r="BH27" s="646"/>
      <c r="BI27" s="646"/>
      <c r="BJ27" s="646"/>
      <c r="BK27" s="646"/>
      <c r="BL27" s="646"/>
      <c r="BM27" s="646"/>
      <c r="BN27" s="647"/>
      <c r="BO27" s="648">
        <v>100</v>
      </c>
      <c r="BP27" s="648"/>
      <c r="BQ27" s="648"/>
      <c r="BR27" s="648"/>
      <c r="BS27" s="654" t="s">
        <v>232</v>
      </c>
      <c r="BT27" s="646"/>
      <c r="BU27" s="646"/>
      <c r="BV27" s="646"/>
      <c r="BW27" s="646"/>
      <c r="BX27" s="646"/>
      <c r="BY27" s="646"/>
      <c r="BZ27" s="646"/>
      <c r="CA27" s="646"/>
      <c r="CB27" s="655"/>
      <c r="CD27" s="660" t="s">
        <v>305</v>
      </c>
      <c r="CE27" s="661"/>
      <c r="CF27" s="661"/>
      <c r="CG27" s="661"/>
      <c r="CH27" s="661"/>
      <c r="CI27" s="661"/>
      <c r="CJ27" s="661"/>
      <c r="CK27" s="661"/>
      <c r="CL27" s="661"/>
      <c r="CM27" s="661"/>
      <c r="CN27" s="661"/>
      <c r="CO27" s="661"/>
      <c r="CP27" s="661"/>
      <c r="CQ27" s="662"/>
      <c r="CR27" s="645">
        <v>137356</v>
      </c>
      <c r="CS27" s="681"/>
      <c r="CT27" s="681"/>
      <c r="CU27" s="681"/>
      <c r="CV27" s="681"/>
      <c r="CW27" s="681"/>
      <c r="CX27" s="681"/>
      <c r="CY27" s="682"/>
      <c r="CZ27" s="650">
        <v>3.8</v>
      </c>
      <c r="DA27" s="679"/>
      <c r="DB27" s="679"/>
      <c r="DC27" s="683"/>
      <c r="DD27" s="654">
        <v>49199</v>
      </c>
      <c r="DE27" s="681"/>
      <c r="DF27" s="681"/>
      <c r="DG27" s="681"/>
      <c r="DH27" s="681"/>
      <c r="DI27" s="681"/>
      <c r="DJ27" s="681"/>
      <c r="DK27" s="682"/>
      <c r="DL27" s="654">
        <v>49156</v>
      </c>
      <c r="DM27" s="681"/>
      <c r="DN27" s="681"/>
      <c r="DO27" s="681"/>
      <c r="DP27" s="681"/>
      <c r="DQ27" s="681"/>
      <c r="DR27" s="681"/>
      <c r="DS27" s="681"/>
      <c r="DT27" s="681"/>
      <c r="DU27" s="681"/>
      <c r="DV27" s="682"/>
      <c r="DW27" s="650">
        <v>2.5</v>
      </c>
      <c r="DX27" s="679"/>
      <c r="DY27" s="679"/>
      <c r="DZ27" s="679"/>
      <c r="EA27" s="679"/>
      <c r="EB27" s="679"/>
      <c r="EC27" s="680"/>
    </row>
    <row r="28" spans="2:133" ht="11.25" customHeight="1" x14ac:dyDescent="0.15">
      <c r="B28" s="642" t="s">
        <v>306</v>
      </c>
      <c r="C28" s="643"/>
      <c r="D28" s="643"/>
      <c r="E28" s="643"/>
      <c r="F28" s="643"/>
      <c r="G28" s="643"/>
      <c r="H28" s="643"/>
      <c r="I28" s="643"/>
      <c r="J28" s="643"/>
      <c r="K28" s="643"/>
      <c r="L28" s="643"/>
      <c r="M28" s="643"/>
      <c r="N28" s="643"/>
      <c r="O28" s="643"/>
      <c r="P28" s="643"/>
      <c r="Q28" s="644"/>
      <c r="R28" s="645">
        <v>31633</v>
      </c>
      <c r="S28" s="646"/>
      <c r="T28" s="646"/>
      <c r="U28" s="646"/>
      <c r="V28" s="646"/>
      <c r="W28" s="646"/>
      <c r="X28" s="646"/>
      <c r="Y28" s="647"/>
      <c r="Z28" s="648">
        <v>0.9</v>
      </c>
      <c r="AA28" s="648"/>
      <c r="AB28" s="648"/>
      <c r="AC28" s="648"/>
      <c r="AD28" s="649" t="s">
        <v>232</v>
      </c>
      <c r="AE28" s="649"/>
      <c r="AF28" s="649"/>
      <c r="AG28" s="649"/>
      <c r="AH28" s="649"/>
      <c r="AI28" s="649"/>
      <c r="AJ28" s="649"/>
      <c r="AK28" s="649"/>
      <c r="AL28" s="650" t="s">
        <v>232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307</v>
      </c>
      <c r="CE28" s="661"/>
      <c r="CF28" s="661"/>
      <c r="CG28" s="661"/>
      <c r="CH28" s="661"/>
      <c r="CI28" s="661"/>
      <c r="CJ28" s="661"/>
      <c r="CK28" s="661"/>
      <c r="CL28" s="661"/>
      <c r="CM28" s="661"/>
      <c r="CN28" s="661"/>
      <c r="CO28" s="661"/>
      <c r="CP28" s="661"/>
      <c r="CQ28" s="662"/>
      <c r="CR28" s="645">
        <v>339374</v>
      </c>
      <c r="CS28" s="646"/>
      <c r="CT28" s="646"/>
      <c r="CU28" s="646"/>
      <c r="CV28" s="646"/>
      <c r="CW28" s="646"/>
      <c r="CX28" s="646"/>
      <c r="CY28" s="647"/>
      <c r="CZ28" s="650">
        <v>9.5</v>
      </c>
      <c r="DA28" s="679"/>
      <c r="DB28" s="679"/>
      <c r="DC28" s="683"/>
      <c r="DD28" s="654">
        <v>308335</v>
      </c>
      <c r="DE28" s="646"/>
      <c r="DF28" s="646"/>
      <c r="DG28" s="646"/>
      <c r="DH28" s="646"/>
      <c r="DI28" s="646"/>
      <c r="DJ28" s="646"/>
      <c r="DK28" s="647"/>
      <c r="DL28" s="654">
        <v>308335</v>
      </c>
      <c r="DM28" s="646"/>
      <c r="DN28" s="646"/>
      <c r="DO28" s="646"/>
      <c r="DP28" s="646"/>
      <c r="DQ28" s="646"/>
      <c r="DR28" s="646"/>
      <c r="DS28" s="646"/>
      <c r="DT28" s="646"/>
      <c r="DU28" s="646"/>
      <c r="DV28" s="647"/>
      <c r="DW28" s="650">
        <v>15.4</v>
      </c>
      <c r="DX28" s="679"/>
      <c r="DY28" s="679"/>
      <c r="DZ28" s="679"/>
      <c r="EA28" s="679"/>
      <c r="EB28" s="679"/>
      <c r="EC28" s="680"/>
    </row>
    <row r="29" spans="2:133" ht="11.25" customHeight="1" x14ac:dyDescent="0.15">
      <c r="B29" s="642" t="s">
        <v>308</v>
      </c>
      <c r="C29" s="643"/>
      <c r="D29" s="643"/>
      <c r="E29" s="643"/>
      <c r="F29" s="643"/>
      <c r="G29" s="643"/>
      <c r="H29" s="643"/>
      <c r="I29" s="643"/>
      <c r="J29" s="643"/>
      <c r="K29" s="643"/>
      <c r="L29" s="643"/>
      <c r="M29" s="643"/>
      <c r="N29" s="643"/>
      <c r="O29" s="643"/>
      <c r="P29" s="643"/>
      <c r="Q29" s="644"/>
      <c r="R29" s="645">
        <v>60036</v>
      </c>
      <c r="S29" s="646"/>
      <c r="T29" s="646"/>
      <c r="U29" s="646"/>
      <c r="V29" s="646"/>
      <c r="W29" s="646"/>
      <c r="X29" s="646"/>
      <c r="Y29" s="647"/>
      <c r="Z29" s="648">
        <v>1.6</v>
      </c>
      <c r="AA29" s="648"/>
      <c r="AB29" s="648"/>
      <c r="AC29" s="648"/>
      <c r="AD29" s="649">
        <v>2485</v>
      </c>
      <c r="AE29" s="649"/>
      <c r="AF29" s="649"/>
      <c r="AG29" s="649"/>
      <c r="AH29" s="649"/>
      <c r="AI29" s="649"/>
      <c r="AJ29" s="649"/>
      <c r="AK29" s="649"/>
      <c r="AL29" s="650">
        <v>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309</v>
      </c>
      <c r="CE29" s="686"/>
      <c r="CF29" s="660" t="s">
        <v>69</v>
      </c>
      <c r="CG29" s="661"/>
      <c r="CH29" s="661"/>
      <c r="CI29" s="661"/>
      <c r="CJ29" s="661"/>
      <c r="CK29" s="661"/>
      <c r="CL29" s="661"/>
      <c r="CM29" s="661"/>
      <c r="CN29" s="661"/>
      <c r="CO29" s="661"/>
      <c r="CP29" s="661"/>
      <c r="CQ29" s="662"/>
      <c r="CR29" s="645">
        <v>339373</v>
      </c>
      <c r="CS29" s="681"/>
      <c r="CT29" s="681"/>
      <c r="CU29" s="681"/>
      <c r="CV29" s="681"/>
      <c r="CW29" s="681"/>
      <c r="CX29" s="681"/>
      <c r="CY29" s="682"/>
      <c r="CZ29" s="650">
        <v>9.5</v>
      </c>
      <c r="DA29" s="679"/>
      <c r="DB29" s="679"/>
      <c r="DC29" s="683"/>
      <c r="DD29" s="654">
        <v>308334</v>
      </c>
      <c r="DE29" s="681"/>
      <c r="DF29" s="681"/>
      <c r="DG29" s="681"/>
      <c r="DH29" s="681"/>
      <c r="DI29" s="681"/>
      <c r="DJ29" s="681"/>
      <c r="DK29" s="682"/>
      <c r="DL29" s="654">
        <v>308334</v>
      </c>
      <c r="DM29" s="681"/>
      <c r="DN29" s="681"/>
      <c r="DO29" s="681"/>
      <c r="DP29" s="681"/>
      <c r="DQ29" s="681"/>
      <c r="DR29" s="681"/>
      <c r="DS29" s="681"/>
      <c r="DT29" s="681"/>
      <c r="DU29" s="681"/>
      <c r="DV29" s="682"/>
      <c r="DW29" s="650">
        <v>15.4</v>
      </c>
      <c r="DX29" s="679"/>
      <c r="DY29" s="679"/>
      <c r="DZ29" s="679"/>
      <c r="EA29" s="679"/>
      <c r="EB29" s="679"/>
      <c r="EC29" s="680"/>
    </row>
    <row r="30" spans="2:133" ht="11.25" customHeight="1" x14ac:dyDescent="0.15">
      <c r="B30" s="642" t="s">
        <v>310</v>
      </c>
      <c r="C30" s="643"/>
      <c r="D30" s="643"/>
      <c r="E30" s="643"/>
      <c r="F30" s="643"/>
      <c r="G30" s="643"/>
      <c r="H30" s="643"/>
      <c r="I30" s="643"/>
      <c r="J30" s="643"/>
      <c r="K30" s="643"/>
      <c r="L30" s="643"/>
      <c r="M30" s="643"/>
      <c r="N30" s="643"/>
      <c r="O30" s="643"/>
      <c r="P30" s="643"/>
      <c r="Q30" s="644"/>
      <c r="R30" s="645">
        <v>17589</v>
      </c>
      <c r="S30" s="646"/>
      <c r="T30" s="646"/>
      <c r="U30" s="646"/>
      <c r="V30" s="646"/>
      <c r="W30" s="646"/>
      <c r="X30" s="646"/>
      <c r="Y30" s="647"/>
      <c r="Z30" s="648">
        <v>0.5</v>
      </c>
      <c r="AA30" s="648"/>
      <c r="AB30" s="648"/>
      <c r="AC30" s="648"/>
      <c r="AD30" s="649" t="s">
        <v>232</v>
      </c>
      <c r="AE30" s="649"/>
      <c r="AF30" s="649"/>
      <c r="AG30" s="649"/>
      <c r="AH30" s="649"/>
      <c r="AI30" s="649"/>
      <c r="AJ30" s="649"/>
      <c r="AK30" s="649"/>
      <c r="AL30" s="650" t="s">
        <v>232</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311</v>
      </c>
      <c r="BH30" s="698"/>
      <c r="BI30" s="698"/>
      <c r="BJ30" s="698"/>
      <c r="BK30" s="698"/>
      <c r="BL30" s="698"/>
      <c r="BM30" s="698"/>
      <c r="BN30" s="698"/>
      <c r="BO30" s="698"/>
      <c r="BP30" s="698"/>
      <c r="BQ30" s="699"/>
      <c r="BR30" s="624" t="s">
        <v>312</v>
      </c>
      <c r="BS30" s="698"/>
      <c r="BT30" s="698"/>
      <c r="BU30" s="698"/>
      <c r="BV30" s="698"/>
      <c r="BW30" s="698"/>
      <c r="BX30" s="698"/>
      <c r="BY30" s="698"/>
      <c r="BZ30" s="698"/>
      <c r="CA30" s="698"/>
      <c r="CB30" s="699"/>
      <c r="CD30" s="687"/>
      <c r="CE30" s="688"/>
      <c r="CF30" s="660" t="s">
        <v>313</v>
      </c>
      <c r="CG30" s="661"/>
      <c r="CH30" s="661"/>
      <c r="CI30" s="661"/>
      <c r="CJ30" s="661"/>
      <c r="CK30" s="661"/>
      <c r="CL30" s="661"/>
      <c r="CM30" s="661"/>
      <c r="CN30" s="661"/>
      <c r="CO30" s="661"/>
      <c r="CP30" s="661"/>
      <c r="CQ30" s="662"/>
      <c r="CR30" s="645">
        <v>324363</v>
      </c>
      <c r="CS30" s="646"/>
      <c r="CT30" s="646"/>
      <c r="CU30" s="646"/>
      <c r="CV30" s="646"/>
      <c r="CW30" s="646"/>
      <c r="CX30" s="646"/>
      <c r="CY30" s="647"/>
      <c r="CZ30" s="650">
        <v>9.1</v>
      </c>
      <c r="DA30" s="679"/>
      <c r="DB30" s="679"/>
      <c r="DC30" s="683"/>
      <c r="DD30" s="654">
        <v>298885</v>
      </c>
      <c r="DE30" s="646"/>
      <c r="DF30" s="646"/>
      <c r="DG30" s="646"/>
      <c r="DH30" s="646"/>
      <c r="DI30" s="646"/>
      <c r="DJ30" s="646"/>
      <c r="DK30" s="647"/>
      <c r="DL30" s="654">
        <v>298885</v>
      </c>
      <c r="DM30" s="646"/>
      <c r="DN30" s="646"/>
      <c r="DO30" s="646"/>
      <c r="DP30" s="646"/>
      <c r="DQ30" s="646"/>
      <c r="DR30" s="646"/>
      <c r="DS30" s="646"/>
      <c r="DT30" s="646"/>
      <c r="DU30" s="646"/>
      <c r="DV30" s="647"/>
      <c r="DW30" s="650">
        <v>14.9</v>
      </c>
      <c r="DX30" s="679"/>
      <c r="DY30" s="679"/>
      <c r="DZ30" s="679"/>
      <c r="EA30" s="679"/>
      <c r="EB30" s="679"/>
      <c r="EC30" s="680"/>
    </row>
    <row r="31" spans="2:133" ht="11.25" customHeight="1" x14ac:dyDescent="0.15">
      <c r="B31" s="642" t="s">
        <v>314</v>
      </c>
      <c r="C31" s="643"/>
      <c r="D31" s="643"/>
      <c r="E31" s="643"/>
      <c r="F31" s="643"/>
      <c r="G31" s="643"/>
      <c r="H31" s="643"/>
      <c r="I31" s="643"/>
      <c r="J31" s="643"/>
      <c r="K31" s="643"/>
      <c r="L31" s="643"/>
      <c r="M31" s="643"/>
      <c r="N31" s="643"/>
      <c r="O31" s="643"/>
      <c r="P31" s="643"/>
      <c r="Q31" s="644"/>
      <c r="R31" s="645">
        <v>194647</v>
      </c>
      <c r="S31" s="646"/>
      <c r="T31" s="646"/>
      <c r="U31" s="646"/>
      <c r="V31" s="646"/>
      <c r="W31" s="646"/>
      <c r="X31" s="646"/>
      <c r="Y31" s="647"/>
      <c r="Z31" s="648">
        <v>5.2</v>
      </c>
      <c r="AA31" s="648"/>
      <c r="AB31" s="648"/>
      <c r="AC31" s="648"/>
      <c r="AD31" s="649" t="s">
        <v>232</v>
      </c>
      <c r="AE31" s="649"/>
      <c r="AF31" s="649"/>
      <c r="AG31" s="649"/>
      <c r="AH31" s="649"/>
      <c r="AI31" s="649"/>
      <c r="AJ31" s="649"/>
      <c r="AK31" s="649"/>
      <c r="AL31" s="650" t="s">
        <v>232</v>
      </c>
      <c r="AM31" s="651"/>
      <c r="AN31" s="651"/>
      <c r="AO31" s="652"/>
      <c r="AP31" s="702" t="s">
        <v>315</v>
      </c>
      <c r="AQ31" s="703"/>
      <c r="AR31" s="703"/>
      <c r="AS31" s="703"/>
      <c r="AT31" s="708" t="s">
        <v>316</v>
      </c>
      <c r="AU31" s="231"/>
      <c r="AV31" s="231"/>
      <c r="AW31" s="231"/>
      <c r="AX31" s="631" t="s">
        <v>189</v>
      </c>
      <c r="AY31" s="632"/>
      <c r="AZ31" s="632"/>
      <c r="BA31" s="632"/>
      <c r="BB31" s="632"/>
      <c r="BC31" s="632"/>
      <c r="BD31" s="632"/>
      <c r="BE31" s="632"/>
      <c r="BF31" s="633"/>
      <c r="BG31" s="713">
        <v>99.3</v>
      </c>
      <c r="BH31" s="700"/>
      <c r="BI31" s="700"/>
      <c r="BJ31" s="700"/>
      <c r="BK31" s="700"/>
      <c r="BL31" s="700"/>
      <c r="BM31" s="640">
        <v>98.3</v>
      </c>
      <c r="BN31" s="700"/>
      <c r="BO31" s="700"/>
      <c r="BP31" s="700"/>
      <c r="BQ31" s="701"/>
      <c r="BR31" s="713">
        <v>99.6</v>
      </c>
      <c r="BS31" s="700"/>
      <c r="BT31" s="700"/>
      <c r="BU31" s="700"/>
      <c r="BV31" s="700"/>
      <c r="BW31" s="700"/>
      <c r="BX31" s="640">
        <v>98.7</v>
      </c>
      <c r="BY31" s="700"/>
      <c r="BZ31" s="700"/>
      <c r="CA31" s="700"/>
      <c r="CB31" s="701"/>
      <c r="CD31" s="687"/>
      <c r="CE31" s="688"/>
      <c r="CF31" s="660" t="s">
        <v>317</v>
      </c>
      <c r="CG31" s="661"/>
      <c r="CH31" s="661"/>
      <c r="CI31" s="661"/>
      <c r="CJ31" s="661"/>
      <c r="CK31" s="661"/>
      <c r="CL31" s="661"/>
      <c r="CM31" s="661"/>
      <c r="CN31" s="661"/>
      <c r="CO31" s="661"/>
      <c r="CP31" s="661"/>
      <c r="CQ31" s="662"/>
      <c r="CR31" s="645">
        <v>15010</v>
      </c>
      <c r="CS31" s="681"/>
      <c r="CT31" s="681"/>
      <c r="CU31" s="681"/>
      <c r="CV31" s="681"/>
      <c r="CW31" s="681"/>
      <c r="CX31" s="681"/>
      <c r="CY31" s="682"/>
      <c r="CZ31" s="650">
        <v>0.4</v>
      </c>
      <c r="DA31" s="679"/>
      <c r="DB31" s="679"/>
      <c r="DC31" s="683"/>
      <c r="DD31" s="654">
        <v>9449</v>
      </c>
      <c r="DE31" s="681"/>
      <c r="DF31" s="681"/>
      <c r="DG31" s="681"/>
      <c r="DH31" s="681"/>
      <c r="DI31" s="681"/>
      <c r="DJ31" s="681"/>
      <c r="DK31" s="682"/>
      <c r="DL31" s="654">
        <v>9449</v>
      </c>
      <c r="DM31" s="681"/>
      <c r="DN31" s="681"/>
      <c r="DO31" s="681"/>
      <c r="DP31" s="681"/>
      <c r="DQ31" s="681"/>
      <c r="DR31" s="681"/>
      <c r="DS31" s="681"/>
      <c r="DT31" s="681"/>
      <c r="DU31" s="681"/>
      <c r="DV31" s="682"/>
      <c r="DW31" s="650">
        <v>0.5</v>
      </c>
      <c r="DX31" s="679"/>
      <c r="DY31" s="679"/>
      <c r="DZ31" s="679"/>
      <c r="EA31" s="679"/>
      <c r="EB31" s="679"/>
      <c r="EC31" s="680"/>
    </row>
    <row r="32" spans="2:133" ht="11.25" customHeight="1" x14ac:dyDescent="0.15">
      <c r="B32" s="691" t="s">
        <v>318</v>
      </c>
      <c r="C32" s="692"/>
      <c r="D32" s="692"/>
      <c r="E32" s="692"/>
      <c r="F32" s="692"/>
      <c r="G32" s="692"/>
      <c r="H32" s="692"/>
      <c r="I32" s="692"/>
      <c r="J32" s="692"/>
      <c r="K32" s="692"/>
      <c r="L32" s="692"/>
      <c r="M32" s="692"/>
      <c r="N32" s="692"/>
      <c r="O32" s="692"/>
      <c r="P32" s="692"/>
      <c r="Q32" s="693"/>
      <c r="R32" s="645" t="s">
        <v>232</v>
      </c>
      <c r="S32" s="646"/>
      <c r="T32" s="646"/>
      <c r="U32" s="646"/>
      <c r="V32" s="646"/>
      <c r="W32" s="646"/>
      <c r="X32" s="646"/>
      <c r="Y32" s="647"/>
      <c r="Z32" s="648" t="s">
        <v>232</v>
      </c>
      <c r="AA32" s="648"/>
      <c r="AB32" s="648"/>
      <c r="AC32" s="648"/>
      <c r="AD32" s="649" t="s">
        <v>247</v>
      </c>
      <c r="AE32" s="649"/>
      <c r="AF32" s="649"/>
      <c r="AG32" s="649"/>
      <c r="AH32" s="649"/>
      <c r="AI32" s="649"/>
      <c r="AJ32" s="649"/>
      <c r="AK32" s="649"/>
      <c r="AL32" s="650" t="s">
        <v>232</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4">
        <v>99</v>
      </c>
      <c r="BH32" s="681"/>
      <c r="BI32" s="681"/>
      <c r="BJ32" s="681"/>
      <c r="BK32" s="681"/>
      <c r="BL32" s="681"/>
      <c r="BM32" s="651">
        <v>98.2</v>
      </c>
      <c r="BN32" s="711"/>
      <c r="BO32" s="711"/>
      <c r="BP32" s="711"/>
      <c r="BQ32" s="712"/>
      <c r="BR32" s="714">
        <v>99.4</v>
      </c>
      <c r="BS32" s="681"/>
      <c r="BT32" s="681"/>
      <c r="BU32" s="681"/>
      <c r="BV32" s="681"/>
      <c r="BW32" s="681"/>
      <c r="BX32" s="651">
        <v>98.7</v>
      </c>
      <c r="BY32" s="711"/>
      <c r="BZ32" s="711"/>
      <c r="CA32" s="711"/>
      <c r="CB32" s="712"/>
      <c r="CD32" s="689"/>
      <c r="CE32" s="690"/>
      <c r="CF32" s="660" t="s">
        <v>321</v>
      </c>
      <c r="CG32" s="661"/>
      <c r="CH32" s="661"/>
      <c r="CI32" s="661"/>
      <c r="CJ32" s="661"/>
      <c r="CK32" s="661"/>
      <c r="CL32" s="661"/>
      <c r="CM32" s="661"/>
      <c r="CN32" s="661"/>
      <c r="CO32" s="661"/>
      <c r="CP32" s="661"/>
      <c r="CQ32" s="662"/>
      <c r="CR32" s="645">
        <v>1</v>
      </c>
      <c r="CS32" s="646"/>
      <c r="CT32" s="646"/>
      <c r="CU32" s="646"/>
      <c r="CV32" s="646"/>
      <c r="CW32" s="646"/>
      <c r="CX32" s="646"/>
      <c r="CY32" s="647"/>
      <c r="CZ32" s="650">
        <v>0</v>
      </c>
      <c r="DA32" s="679"/>
      <c r="DB32" s="679"/>
      <c r="DC32" s="683"/>
      <c r="DD32" s="654">
        <v>1</v>
      </c>
      <c r="DE32" s="646"/>
      <c r="DF32" s="646"/>
      <c r="DG32" s="646"/>
      <c r="DH32" s="646"/>
      <c r="DI32" s="646"/>
      <c r="DJ32" s="646"/>
      <c r="DK32" s="647"/>
      <c r="DL32" s="654">
        <v>1</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322</v>
      </c>
      <c r="C33" s="643"/>
      <c r="D33" s="643"/>
      <c r="E33" s="643"/>
      <c r="F33" s="643"/>
      <c r="G33" s="643"/>
      <c r="H33" s="643"/>
      <c r="I33" s="643"/>
      <c r="J33" s="643"/>
      <c r="K33" s="643"/>
      <c r="L33" s="643"/>
      <c r="M33" s="643"/>
      <c r="N33" s="643"/>
      <c r="O33" s="643"/>
      <c r="P33" s="643"/>
      <c r="Q33" s="644"/>
      <c r="R33" s="645">
        <v>194167</v>
      </c>
      <c r="S33" s="646"/>
      <c r="T33" s="646"/>
      <c r="U33" s="646"/>
      <c r="V33" s="646"/>
      <c r="W33" s="646"/>
      <c r="X33" s="646"/>
      <c r="Y33" s="647"/>
      <c r="Z33" s="648">
        <v>5.2</v>
      </c>
      <c r="AA33" s="648"/>
      <c r="AB33" s="648"/>
      <c r="AC33" s="648"/>
      <c r="AD33" s="649" t="s">
        <v>232</v>
      </c>
      <c r="AE33" s="649"/>
      <c r="AF33" s="649"/>
      <c r="AG33" s="649"/>
      <c r="AH33" s="649"/>
      <c r="AI33" s="649"/>
      <c r="AJ33" s="649"/>
      <c r="AK33" s="649"/>
      <c r="AL33" s="650" t="s">
        <v>247</v>
      </c>
      <c r="AM33" s="651"/>
      <c r="AN33" s="651"/>
      <c r="AO33" s="652"/>
      <c r="AP33" s="706"/>
      <c r="AQ33" s="707"/>
      <c r="AR33" s="707"/>
      <c r="AS33" s="707"/>
      <c r="AT33" s="710"/>
      <c r="AU33" s="232"/>
      <c r="AV33" s="232"/>
      <c r="AW33" s="232"/>
      <c r="AX33" s="695" t="s">
        <v>323</v>
      </c>
      <c r="AY33" s="696"/>
      <c r="AZ33" s="696"/>
      <c r="BA33" s="696"/>
      <c r="BB33" s="696"/>
      <c r="BC33" s="696"/>
      <c r="BD33" s="696"/>
      <c r="BE33" s="696"/>
      <c r="BF33" s="697"/>
      <c r="BG33" s="715">
        <v>99.4</v>
      </c>
      <c r="BH33" s="716"/>
      <c r="BI33" s="716"/>
      <c r="BJ33" s="716"/>
      <c r="BK33" s="716"/>
      <c r="BL33" s="716"/>
      <c r="BM33" s="717">
        <v>98.4</v>
      </c>
      <c r="BN33" s="716"/>
      <c r="BO33" s="716"/>
      <c r="BP33" s="716"/>
      <c r="BQ33" s="718"/>
      <c r="BR33" s="715">
        <v>99.7</v>
      </c>
      <c r="BS33" s="716"/>
      <c r="BT33" s="716"/>
      <c r="BU33" s="716"/>
      <c r="BV33" s="716"/>
      <c r="BW33" s="716"/>
      <c r="BX33" s="717">
        <v>98.7</v>
      </c>
      <c r="BY33" s="716"/>
      <c r="BZ33" s="716"/>
      <c r="CA33" s="716"/>
      <c r="CB33" s="718"/>
      <c r="CD33" s="660" t="s">
        <v>324</v>
      </c>
      <c r="CE33" s="661"/>
      <c r="CF33" s="661"/>
      <c r="CG33" s="661"/>
      <c r="CH33" s="661"/>
      <c r="CI33" s="661"/>
      <c r="CJ33" s="661"/>
      <c r="CK33" s="661"/>
      <c r="CL33" s="661"/>
      <c r="CM33" s="661"/>
      <c r="CN33" s="661"/>
      <c r="CO33" s="661"/>
      <c r="CP33" s="661"/>
      <c r="CQ33" s="662"/>
      <c r="CR33" s="645">
        <v>1710475</v>
      </c>
      <c r="CS33" s="681"/>
      <c r="CT33" s="681"/>
      <c r="CU33" s="681"/>
      <c r="CV33" s="681"/>
      <c r="CW33" s="681"/>
      <c r="CX33" s="681"/>
      <c r="CY33" s="682"/>
      <c r="CZ33" s="650">
        <v>47.8</v>
      </c>
      <c r="DA33" s="679"/>
      <c r="DB33" s="679"/>
      <c r="DC33" s="683"/>
      <c r="DD33" s="654">
        <v>1140613</v>
      </c>
      <c r="DE33" s="681"/>
      <c r="DF33" s="681"/>
      <c r="DG33" s="681"/>
      <c r="DH33" s="681"/>
      <c r="DI33" s="681"/>
      <c r="DJ33" s="681"/>
      <c r="DK33" s="682"/>
      <c r="DL33" s="654">
        <v>761904</v>
      </c>
      <c r="DM33" s="681"/>
      <c r="DN33" s="681"/>
      <c r="DO33" s="681"/>
      <c r="DP33" s="681"/>
      <c r="DQ33" s="681"/>
      <c r="DR33" s="681"/>
      <c r="DS33" s="681"/>
      <c r="DT33" s="681"/>
      <c r="DU33" s="681"/>
      <c r="DV33" s="682"/>
      <c r="DW33" s="650">
        <v>38</v>
      </c>
      <c r="DX33" s="679"/>
      <c r="DY33" s="679"/>
      <c r="DZ33" s="679"/>
      <c r="EA33" s="679"/>
      <c r="EB33" s="679"/>
      <c r="EC33" s="680"/>
    </row>
    <row r="34" spans="2:133" ht="11.25" customHeight="1" x14ac:dyDescent="0.15">
      <c r="B34" s="642" t="s">
        <v>325</v>
      </c>
      <c r="C34" s="643"/>
      <c r="D34" s="643"/>
      <c r="E34" s="643"/>
      <c r="F34" s="643"/>
      <c r="G34" s="643"/>
      <c r="H34" s="643"/>
      <c r="I34" s="643"/>
      <c r="J34" s="643"/>
      <c r="K34" s="643"/>
      <c r="L34" s="643"/>
      <c r="M34" s="643"/>
      <c r="N34" s="643"/>
      <c r="O34" s="643"/>
      <c r="P34" s="643"/>
      <c r="Q34" s="644"/>
      <c r="R34" s="645">
        <v>4363</v>
      </c>
      <c r="S34" s="646"/>
      <c r="T34" s="646"/>
      <c r="U34" s="646"/>
      <c r="V34" s="646"/>
      <c r="W34" s="646"/>
      <c r="X34" s="646"/>
      <c r="Y34" s="647"/>
      <c r="Z34" s="648">
        <v>0.1</v>
      </c>
      <c r="AA34" s="648"/>
      <c r="AB34" s="648"/>
      <c r="AC34" s="648"/>
      <c r="AD34" s="649">
        <v>1441</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790110</v>
      </c>
      <c r="CS34" s="646"/>
      <c r="CT34" s="646"/>
      <c r="CU34" s="646"/>
      <c r="CV34" s="646"/>
      <c r="CW34" s="646"/>
      <c r="CX34" s="646"/>
      <c r="CY34" s="647"/>
      <c r="CZ34" s="650">
        <v>22.1</v>
      </c>
      <c r="DA34" s="679"/>
      <c r="DB34" s="679"/>
      <c r="DC34" s="683"/>
      <c r="DD34" s="654">
        <v>411262</v>
      </c>
      <c r="DE34" s="646"/>
      <c r="DF34" s="646"/>
      <c r="DG34" s="646"/>
      <c r="DH34" s="646"/>
      <c r="DI34" s="646"/>
      <c r="DJ34" s="646"/>
      <c r="DK34" s="647"/>
      <c r="DL34" s="654">
        <v>310673</v>
      </c>
      <c r="DM34" s="646"/>
      <c r="DN34" s="646"/>
      <c r="DO34" s="646"/>
      <c r="DP34" s="646"/>
      <c r="DQ34" s="646"/>
      <c r="DR34" s="646"/>
      <c r="DS34" s="646"/>
      <c r="DT34" s="646"/>
      <c r="DU34" s="646"/>
      <c r="DV34" s="647"/>
      <c r="DW34" s="650">
        <v>15.5</v>
      </c>
      <c r="DX34" s="679"/>
      <c r="DY34" s="679"/>
      <c r="DZ34" s="679"/>
      <c r="EA34" s="679"/>
      <c r="EB34" s="679"/>
      <c r="EC34" s="680"/>
    </row>
    <row r="35" spans="2:133" ht="11.25" customHeight="1" x14ac:dyDescent="0.15">
      <c r="B35" s="642" t="s">
        <v>327</v>
      </c>
      <c r="C35" s="643"/>
      <c r="D35" s="643"/>
      <c r="E35" s="643"/>
      <c r="F35" s="643"/>
      <c r="G35" s="643"/>
      <c r="H35" s="643"/>
      <c r="I35" s="643"/>
      <c r="J35" s="643"/>
      <c r="K35" s="643"/>
      <c r="L35" s="643"/>
      <c r="M35" s="643"/>
      <c r="N35" s="643"/>
      <c r="O35" s="643"/>
      <c r="P35" s="643"/>
      <c r="Q35" s="644"/>
      <c r="R35" s="645">
        <v>38851</v>
      </c>
      <c r="S35" s="646"/>
      <c r="T35" s="646"/>
      <c r="U35" s="646"/>
      <c r="V35" s="646"/>
      <c r="W35" s="646"/>
      <c r="X35" s="646"/>
      <c r="Y35" s="647"/>
      <c r="Z35" s="648">
        <v>1</v>
      </c>
      <c r="AA35" s="648"/>
      <c r="AB35" s="648"/>
      <c r="AC35" s="648"/>
      <c r="AD35" s="649" t="s">
        <v>232</v>
      </c>
      <c r="AE35" s="649"/>
      <c r="AF35" s="649"/>
      <c r="AG35" s="649"/>
      <c r="AH35" s="649"/>
      <c r="AI35" s="649"/>
      <c r="AJ35" s="649"/>
      <c r="AK35" s="649"/>
      <c r="AL35" s="650" t="s">
        <v>232</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20918</v>
      </c>
      <c r="CS35" s="681"/>
      <c r="CT35" s="681"/>
      <c r="CU35" s="681"/>
      <c r="CV35" s="681"/>
      <c r="CW35" s="681"/>
      <c r="CX35" s="681"/>
      <c r="CY35" s="682"/>
      <c r="CZ35" s="650">
        <v>0.6</v>
      </c>
      <c r="DA35" s="679"/>
      <c r="DB35" s="679"/>
      <c r="DC35" s="683"/>
      <c r="DD35" s="654">
        <v>17554</v>
      </c>
      <c r="DE35" s="681"/>
      <c r="DF35" s="681"/>
      <c r="DG35" s="681"/>
      <c r="DH35" s="681"/>
      <c r="DI35" s="681"/>
      <c r="DJ35" s="681"/>
      <c r="DK35" s="682"/>
      <c r="DL35" s="654">
        <v>7283</v>
      </c>
      <c r="DM35" s="681"/>
      <c r="DN35" s="681"/>
      <c r="DO35" s="681"/>
      <c r="DP35" s="681"/>
      <c r="DQ35" s="681"/>
      <c r="DR35" s="681"/>
      <c r="DS35" s="681"/>
      <c r="DT35" s="681"/>
      <c r="DU35" s="681"/>
      <c r="DV35" s="682"/>
      <c r="DW35" s="650">
        <v>0.4</v>
      </c>
      <c r="DX35" s="679"/>
      <c r="DY35" s="679"/>
      <c r="DZ35" s="679"/>
      <c r="EA35" s="679"/>
      <c r="EB35" s="679"/>
      <c r="EC35" s="680"/>
    </row>
    <row r="36" spans="2:133" ht="11.25" customHeight="1" x14ac:dyDescent="0.15">
      <c r="B36" s="642" t="s">
        <v>331</v>
      </c>
      <c r="C36" s="643"/>
      <c r="D36" s="643"/>
      <c r="E36" s="643"/>
      <c r="F36" s="643"/>
      <c r="G36" s="643"/>
      <c r="H36" s="643"/>
      <c r="I36" s="643"/>
      <c r="J36" s="643"/>
      <c r="K36" s="643"/>
      <c r="L36" s="643"/>
      <c r="M36" s="643"/>
      <c r="N36" s="643"/>
      <c r="O36" s="643"/>
      <c r="P36" s="643"/>
      <c r="Q36" s="644"/>
      <c r="R36" s="645">
        <v>330505</v>
      </c>
      <c r="S36" s="646"/>
      <c r="T36" s="646"/>
      <c r="U36" s="646"/>
      <c r="V36" s="646"/>
      <c r="W36" s="646"/>
      <c r="X36" s="646"/>
      <c r="Y36" s="647"/>
      <c r="Z36" s="648">
        <v>8.9</v>
      </c>
      <c r="AA36" s="648"/>
      <c r="AB36" s="648"/>
      <c r="AC36" s="648"/>
      <c r="AD36" s="649" t="s">
        <v>232</v>
      </c>
      <c r="AE36" s="649"/>
      <c r="AF36" s="649"/>
      <c r="AG36" s="649"/>
      <c r="AH36" s="649"/>
      <c r="AI36" s="649"/>
      <c r="AJ36" s="649"/>
      <c r="AK36" s="649"/>
      <c r="AL36" s="650" t="s">
        <v>247</v>
      </c>
      <c r="AM36" s="651"/>
      <c r="AN36" s="651"/>
      <c r="AO36" s="652"/>
      <c r="AP36" s="235"/>
      <c r="AQ36" s="719" t="s">
        <v>332</v>
      </c>
      <c r="AR36" s="720"/>
      <c r="AS36" s="720"/>
      <c r="AT36" s="720"/>
      <c r="AU36" s="720"/>
      <c r="AV36" s="720"/>
      <c r="AW36" s="720"/>
      <c r="AX36" s="720"/>
      <c r="AY36" s="721"/>
      <c r="AZ36" s="634">
        <v>463578</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85536</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327286</v>
      </c>
      <c r="CS36" s="646"/>
      <c r="CT36" s="646"/>
      <c r="CU36" s="646"/>
      <c r="CV36" s="646"/>
      <c r="CW36" s="646"/>
      <c r="CX36" s="646"/>
      <c r="CY36" s="647"/>
      <c r="CZ36" s="650">
        <v>9.1</v>
      </c>
      <c r="DA36" s="679"/>
      <c r="DB36" s="679"/>
      <c r="DC36" s="683"/>
      <c r="DD36" s="654">
        <v>244083</v>
      </c>
      <c r="DE36" s="646"/>
      <c r="DF36" s="646"/>
      <c r="DG36" s="646"/>
      <c r="DH36" s="646"/>
      <c r="DI36" s="646"/>
      <c r="DJ36" s="646"/>
      <c r="DK36" s="647"/>
      <c r="DL36" s="654">
        <v>181581</v>
      </c>
      <c r="DM36" s="646"/>
      <c r="DN36" s="646"/>
      <c r="DO36" s="646"/>
      <c r="DP36" s="646"/>
      <c r="DQ36" s="646"/>
      <c r="DR36" s="646"/>
      <c r="DS36" s="646"/>
      <c r="DT36" s="646"/>
      <c r="DU36" s="646"/>
      <c r="DV36" s="647"/>
      <c r="DW36" s="650">
        <v>9.1</v>
      </c>
      <c r="DX36" s="679"/>
      <c r="DY36" s="679"/>
      <c r="DZ36" s="679"/>
      <c r="EA36" s="679"/>
      <c r="EB36" s="679"/>
      <c r="EC36" s="680"/>
    </row>
    <row r="37" spans="2:133" ht="11.25" customHeight="1" x14ac:dyDescent="0.15">
      <c r="B37" s="642" t="s">
        <v>335</v>
      </c>
      <c r="C37" s="643"/>
      <c r="D37" s="643"/>
      <c r="E37" s="643"/>
      <c r="F37" s="643"/>
      <c r="G37" s="643"/>
      <c r="H37" s="643"/>
      <c r="I37" s="643"/>
      <c r="J37" s="643"/>
      <c r="K37" s="643"/>
      <c r="L37" s="643"/>
      <c r="M37" s="643"/>
      <c r="N37" s="643"/>
      <c r="O37" s="643"/>
      <c r="P37" s="643"/>
      <c r="Q37" s="644"/>
      <c r="R37" s="645">
        <v>205351</v>
      </c>
      <c r="S37" s="646"/>
      <c r="T37" s="646"/>
      <c r="U37" s="646"/>
      <c r="V37" s="646"/>
      <c r="W37" s="646"/>
      <c r="X37" s="646"/>
      <c r="Y37" s="647"/>
      <c r="Z37" s="648">
        <v>5.5</v>
      </c>
      <c r="AA37" s="648"/>
      <c r="AB37" s="648"/>
      <c r="AC37" s="648"/>
      <c r="AD37" s="649" t="s">
        <v>232</v>
      </c>
      <c r="AE37" s="649"/>
      <c r="AF37" s="649"/>
      <c r="AG37" s="649"/>
      <c r="AH37" s="649"/>
      <c r="AI37" s="649"/>
      <c r="AJ37" s="649"/>
      <c r="AK37" s="649"/>
      <c r="AL37" s="650" t="s">
        <v>232</v>
      </c>
      <c r="AM37" s="651"/>
      <c r="AN37" s="651"/>
      <c r="AO37" s="652"/>
      <c r="AQ37" s="723" t="s">
        <v>336</v>
      </c>
      <c r="AR37" s="724"/>
      <c r="AS37" s="724"/>
      <c r="AT37" s="724"/>
      <c r="AU37" s="724"/>
      <c r="AV37" s="724"/>
      <c r="AW37" s="724"/>
      <c r="AX37" s="724"/>
      <c r="AY37" s="725"/>
      <c r="AZ37" s="645">
        <v>55500</v>
      </c>
      <c r="BA37" s="646"/>
      <c r="BB37" s="646"/>
      <c r="BC37" s="646"/>
      <c r="BD37" s="681"/>
      <c r="BE37" s="681"/>
      <c r="BF37" s="712"/>
      <c r="BG37" s="660" t="s">
        <v>337</v>
      </c>
      <c r="BH37" s="661"/>
      <c r="BI37" s="661"/>
      <c r="BJ37" s="661"/>
      <c r="BK37" s="661"/>
      <c r="BL37" s="661"/>
      <c r="BM37" s="661"/>
      <c r="BN37" s="661"/>
      <c r="BO37" s="661"/>
      <c r="BP37" s="661"/>
      <c r="BQ37" s="661"/>
      <c r="BR37" s="661"/>
      <c r="BS37" s="661"/>
      <c r="BT37" s="661"/>
      <c r="BU37" s="662"/>
      <c r="BV37" s="645">
        <v>96257</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90627</v>
      </c>
      <c r="CS37" s="681"/>
      <c r="CT37" s="681"/>
      <c r="CU37" s="681"/>
      <c r="CV37" s="681"/>
      <c r="CW37" s="681"/>
      <c r="CX37" s="681"/>
      <c r="CY37" s="682"/>
      <c r="CZ37" s="650">
        <v>2.5</v>
      </c>
      <c r="DA37" s="679"/>
      <c r="DB37" s="679"/>
      <c r="DC37" s="683"/>
      <c r="DD37" s="654">
        <v>90627</v>
      </c>
      <c r="DE37" s="681"/>
      <c r="DF37" s="681"/>
      <c r="DG37" s="681"/>
      <c r="DH37" s="681"/>
      <c r="DI37" s="681"/>
      <c r="DJ37" s="681"/>
      <c r="DK37" s="682"/>
      <c r="DL37" s="654">
        <v>90627</v>
      </c>
      <c r="DM37" s="681"/>
      <c r="DN37" s="681"/>
      <c r="DO37" s="681"/>
      <c r="DP37" s="681"/>
      <c r="DQ37" s="681"/>
      <c r="DR37" s="681"/>
      <c r="DS37" s="681"/>
      <c r="DT37" s="681"/>
      <c r="DU37" s="681"/>
      <c r="DV37" s="682"/>
      <c r="DW37" s="650">
        <v>4.5</v>
      </c>
      <c r="DX37" s="679"/>
      <c r="DY37" s="679"/>
      <c r="DZ37" s="679"/>
      <c r="EA37" s="679"/>
      <c r="EB37" s="679"/>
      <c r="EC37" s="680"/>
    </row>
    <row r="38" spans="2:133" ht="11.25" customHeight="1" x14ac:dyDescent="0.15">
      <c r="B38" s="642" t="s">
        <v>339</v>
      </c>
      <c r="C38" s="643"/>
      <c r="D38" s="643"/>
      <c r="E38" s="643"/>
      <c r="F38" s="643"/>
      <c r="G38" s="643"/>
      <c r="H38" s="643"/>
      <c r="I38" s="643"/>
      <c r="J38" s="643"/>
      <c r="K38" s="643"/>
      <c r="L38" s="643"/>
      <c r="M38" s="643"/>
      <c r="N38" s="643"/>
      <c r="O38" s="643"/>
      <c r="P38" s="643"/>
      <c r="Q38" s="644"/>
      <c r="R38" s="645">
        <v>71773</v>
      </c>
      <c r="S38" s="646"/>
      <c r="T38" s="646"/>
      <c r="U38" s="646"/>
      <c r="V38" s="646"/>
      <c r="W38" s="646"/>
      <c r="X38" s="646"/>
      <c r="Y38" s="647"/>
      <c r="Z38" s="648">
        <v>1.9</v>
      </c>
      <c r="AA38" s="648"/>
      <c r="AB38" s="648"/>
      <c r="AC38" s="648"/>
      <c r="AD38" s="649">
        <v>1</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18000</v>
      </c>
      <c r="BA38" s="646"/>
      <c r="BB38" s="646"/>
      <c r="BC38" s="646"/>
      <c r="BD38" s="681"/>
      <c r="BE38" s="681"/>
      <c r="BF38" s="712"/>
      <c r="BG38" s="660" t="s">
        <v>341</v>
      </c>
      <c r="BH38" s="661"/>
      <c r="BI38" s="661"/>
      <c r="BJ38" s="661"/>
      <c r="BK38" s="661"/>
      <c r="BL38" s="661"/>
      <c r="BM38" s="661"/>
      <c r="BN38" s="661"/>
      <c r="BO38" s="661"/>
      <c r="BP38" s="661"/>
      <c r="BQ38" s="661"/>
      <c r="BR38" s="661"/>
      <c r="BS38" s="661"/>
      <c r="BT38" s="661"/>
      <c r="BU38" s="662"/>
      <c r="BV38" s="645">
        <v>525</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451146</v>
      </c>
      <c r="CS38" s="646"/>
      <c r="CT38" s="646"/>
      <c r="CU38" s="646"/>
      <c r="CV38" s="646"/>
      <c r="CW38" s="646"/>
      <c r="CX38" s="646"/>
      <c r="CY38" s="647"/>
      <c r="CZ38" s="650">
        <v>12.6</v>
      </c>
      <c r="DA38" s="679"/>
      <c r="DB38" s="679"/>
      <c r="DC38" s="683"/>
      <c r="DD38" s="654">
        <v>395337</v>
      </c>
      <c r="DE38" s="646"/>
      <c r="DF38" s="646"/>
      <c r="DG38" s="646"/>
      <c r="DH38" s="646"/>
      <c r="DI38" s="646"/>
      <c r="DJ38" s="646"/>
      <c r="DK38" s="647"/>
      <c r="DL38" s="654">
        <v>262367</v>
      </c>
      <c r="DM38" s="646"/>
      <c r="DN38" s="646"/>
      <c r="DO38" s="646"/>
      <c r="DP38" s="646"/>
      <c r="DQ38" s="646"/>
      <c r="DR38" s="646"/>
      <c r="DS38" s="646"/>
      <c r="DT38" s="646"/>
      <c r="DU38" s="646"/>
      <c r="DV38" s="647"/>
      <c r="DW38" s="650">
        <v>13.1</v>
      </c>
      <c r="DX38" s="679"/>
      <c r="DY38" s="679"/>
      <c r="DZ38" s="679"/>
      <c r="EA38" s="679"/>
      <c r="EB38" s="679"/>
      <c r="EC38" s="680"/>
    </row>
    <row r="39" spans="2:133" ht="11.25" customHeight="1" x14ac:dyDescent="0.15">
      <c r="B39" s="642" t="s">
        <v>343</v>
      </c>
      <c r="C39" s="643"/>
      <c r="D39" s="643"/>
      <c r="E39" s="643"/>
      <c r="F39" s="643"/>
      <c r="G39" s="643"/>
      <c r="H39" s="643"/>
      <c r="I39" s="643"/>
      <c r="J39" s="643"/>
      <c r="K39" s="643"/>
      <c r="L39" s="643"/>
      <c r="M39" s="643"/>
      <c r="N39" s="643"/>
      <c r="O39" s="643"/>
      <c r="P39" s="643"/>
      <c r="Q39" s="644"/>
      <c r="R39" s="645">
        <v>280497</v>
      </c>
      <c r="S39" s="646"/>
      <c r="T39" s="646"/>
      <c r="U39" s="646"/>
      <c r="V39" s="646"/>
      <c r="W39" s="646"/>
      <c r="X39" s="646"/>
      <c r="Y39" s="647"/>
      <c r="Z39" s="648">
        <v>7.6</v>
      </c>
      <c r="AA39" s="648"/>
      <c r="AB39" s="648"/>
      <c r="AC39" s="648"/>
      <c r="AD39" s="649" t="s">
        <v>232</v>
      </c>
      <c r="AE39" s="649"/>
      <c r="AF39" s="649"/>
      <c r="AG39" s="649"/>
      <c r="AH39" s="649"/>
      <c r="AI39" s="649"/>
      <c r="AJ39" s="649"/>
      <c r="AK39" s="649"/>
      <c r="AL39" s="650" t="s">
        <v>232</v>
      </c>
      <c r="AM39" s="651"/>
      <c r="AN39" s="651"/>
      <c r="AO39" s="652"/>
      <c r="AQ39" s="723" t="s">
        <v>344</v>
      </c>
      <c r="AR39" s="724"/>
      <c r="AS39" s="724"/>
      <c r="AT39" s="724"/>
      <c r="AU39" s="724"/>
      <c r="AV39" s="724"/>
      <c r="AW39" s="724"/>
      <c r="AX39" s="724"/>
      <c r="AY39" s="725"/>
      <c r="AZ39" s="645">
        <v>8000</v>
      </c>
      <c r="BA39" s="646"/>
      <c r="BB39" s="646"/>
      <c r="BC39" s="646"/>
      <c r="BD39" s="681"/>
      <c r="BE39" s="681"/>
      <c r="BF39" s="712"/>
      <c r="BG39" s="660" t="s">
        <v>345</v>
      </c>
      <c r="BH39" s="661"/>
      <c r="BI39" s="661"/>
      <c r="BJ39" s="661"/>
      <c r="BK39" s="661"/>
      <c r="BL39" s="661"/>
      <c r="BM39" s="661"/>
      <c r="BN39" s="661"/>
      <c r="BO39" s="661"/>
      <c r="BP39" s="661"/>
      <c r="BQ39" s="661"/>
      <c r="BR39" s="661"/>
      <c r="BS39" s="661"/>
      <c r="BT39" s="661"/>
      <c r="BU39" s="662"/>
      <c r="BV39" s="645">
        <v>824</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80015</v>
      </c>
      <c r="CS39" s="681"/>
      <c r="CT39" s="681"/>
      <c r="CU39" s="681"/>
      <c r="CV39" s="681"/>
      <c r="CW39" s="681"/>
      <c r="CX39" s="681"/>
      <c r="CY39" s="682"/>
      <c r="CZ39" s="650">
        <v>2.2000000000000002</v>
      </c>
      <c r="DA39" s="679"/>
      <c r="DB39" s="679"/>
      <c r="DC39" s="683"/>
      <c r="DD39" s="654">
        <v>31377</v>
      </c>
      <c r="DE39" s="681"/>
      <c r="DF39" s="681"/>
      <c r="DG39" s="681"/>
      <c r="DH39" s="681"/>
      <c r="DI39" s="681"/>
      <c r="DJ39" s="681"/>
      <c r="DK39" s="682"/>
      <c r="DL39" s="654" t="s">
        <v>232</v>
      </c>
      <c r="DM39" s="681"/>
      <c r="DN39" s="681"/>
      <c r="DO39" s="681"/>
      <c r="DP39" s="681"/>
      <c r="DQ39" s="681"/>
      <c r="DR39" s="681"/>
      <c r="DS39" s="681"/>
      <c r="DT39" s="681"/>
      <c r="DU39" s="681"/>
      <c r="DV39" s="682"/>
      <c r="DW39" s="650" t="s">
        <v>232</v>
      </c>
      <c r="DX39" s="679"/>
      <c r="DY39" s="679"/>
      <c r="DZ39" s="679"/>
      <c r="EA39" s="679"/>
      <c r="EB39" s="679"/>
      <c r="EC39" s="680"/>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232</v>
      </c>
      <c r="S40" s="646"/>
      <c r="T40" s="646"/>
      <c r="U40" s="646"/>
      <c r="V40" s="646"/>
      <c r="W40" s="646"/>
      <c r="X40" s="646"/>
      <c r="Y40" s="647"/>
      <c r="Z40" s="648" t="s">
        <v>232</v>
      </c>
      <c r="AA40" s="648"/>
      <c r="AB40" s="648"/>
      <c r="AC40" s="648"/>
      <c r="AD40" s="649" t="s">
        <v>232</v>
      </c>
      <c r="AE40" s="649"/>
      <c r="AF40" s="649"/>
      <c r="AG40" s="649"/>
      <c r="AH40" s="649"/>
      <c r="AI40" s="649"/>
      <c r="AJ40" s="649"/>
      <c r="AK40" s="649"/>
      <c r="AL40" s="650" t="s">
        <v>232</v>
      </c>
      <c r="AM40" s="651"/>
      <c r="AN40" s="651"/>
      <c r="AO40" s="652"/>
      <c r="AQ40" s="723" t="s">
        <v>348</v>
      </c>
      <c r="AR40" s="724"/>
      <c r="AS40" s="724"/>
      <c r="AT40" s="724"/>
      <c r="AU40" s="724"/>
      <c r="AV40" s="724"/>
      <c r="AW40" s="724"/>
      <c r="AX40" s="724"/>
      <c r="AY40" s="725"/>
      <c r="AZ40" s="645">
        <v>4432</v>
      </c>
      <c r="BA40" s="646"/>
      <c r="BB40" s="646"/>
      <c r="BC40" s="646"/>
      <c r="BD40" s="681"/>
      <c r="BE40" s="681"/>
      <c r="BF40" s="712"/>
      <c r="BG40" s="726" t="s">
        <v>349</v>
      </c>
      <c r="BH40" s="727"/>
      <c r="BI40" s="727"/>
      <c r="BJ40" s="727"/>
      <c r="BK40" s="727"/>
      <c r="BL40" s="236"/>
      <c r="BM40" s="661" t="s">
        <v>350</v>
      </c>
      <c r="BN40" s="661"/>
      <c r="BO40" s="661"/>
      <c r="BP40" s="661"/>
      <c r="BQ40" s="661"/>
      <c r="BR40" s="661"/>
      <c r="BS40" s="661"/>
      <c r="BT40" s="661"/>
      <c r="BU40" s="662"/>
      <c r="BV40" s="645">
        <v>89</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41000</v>
      </c>
      <c r="CS40" s="646"/>
      <c r="CT40" s="646"/>
      <c r="CU40" s="646"/>
      <c r="CV40" s="646"/>
      <c r="CW40" s="646"/>
      <c r="CX40" s="646"/>
      <c r="CY40" s="647"/>
      <c r="CZ40" s="650">
        <v>1.1000000000000001</v>
      </c>
      <c r="DA40" s="679"/>
      <c r="DB40" s="679"/>
      <c r="DC40" s="683"/>
      <c r="DD40" s="654">
        <v>41000</v>
      </c>
      <c r="DE40" s="646"/>
      <c r="DF40" s="646"/>
      <c r="DG40" s="646"/>
      <c r="DH40" s="646"/>
      <c r="DI40" s="646"/>
      <c r="DJ40" s="646"/>
      <c r="DK40" s="647"/>
      <c r="DL40" s="654" t="s">
        <v>247</v>
      </c>
      <c r="DM40" s="646"/>
      <c r="DN40" s="646"/>
      <c r="DO40" s="646"/>
      <c r="DP40" s="646"/>
      <c r="DQ40" s="646"/>
      <c r="DR40" s="646"/>
      <c r="DS40" s="646"/>
      <c r="DT40" s="646"/>
      <c r="DU40" s="646"/>
      <c r="DV40" s="647"/>
      <c r="DW40" s="650" t="s">
        <v>232</v>
      </c>
      <c r="DX40" s="679"/>
      <c r="DY40" s="679"/>
      <c r="DZ40" s="679"/>
      <c r="EA40" s="679"/>
      <c r="EB40" s="679"/>
      <c r="EC40" s="680"/>
    </row>
    <row r="41" spans="2:133" ht="11.25" customHeight="1" x14ac:dyDescent="0.15">
      <c r="B41" s="642" t="s">
        <v>352</v>
      </c>
      <c r="C41" s="643"/>
      <c r="D41" s="643"/>
      <c r="E41" s="643"/>
      <c r="F41" s="643"/>
      <c r="G41" s="643"/>
      <c r="H41" s="643"/>
      <c r="I41" s="643"/>
      <c r="J41" s="643"/>
      <c r="K41" s="643"/>
      <c r="L41" s="643"/>
      <c r="M41" s="643"/>
      <c r="N41" s="643"/>
      <c r="O41" s="643"/>
      <c r="P41" s="643"/>
      <c r="Q41" s="644"/>
      <c r="R41" s="645">
        <v>58097</v>
      </c>
      <c r="S41" s="646"/>
      <c r="T41" s="646"/>
      <c r="U41" s="646"/>
      <c r="V41" s="646"/>
      <c r="W41" s="646"/>
      <c r="X41" s="646"/>
      <c r="Y41" s="647"/>
      <c r="Z41" s="648">
        <v>1.6</v>
      </c>
      <c r="AA41" s="648"/>
      <c r="AB41" s="648"/>
      <c r="AC41" s="648"/>
      <c r="AD41" s="649" t="s">
        <v>232</v>
      </c>
      <c r="AE41" s="649"/>
      <c r="AF41" s="649"/>
      <c r="AG41" s="649"/>
      <c r="AH41" s="649"/>
      <c r="AI41" s="649"/>
      <c r="AJ41" s="649"/>
      <c r="AK41" s="649"/>
      <c r="AL41" s="650" t="s">
        <v>232</v>
      </c>
      <c r="AM41" s="651"/>
      <c r="AN41" s="651"/>
      <c r="AO41" s="652"/>
      <c r="AQ41" s="723" t="s">
        <v>353</v>
      </c>
      <c r="AR41" s="724"/>
      <c r="AS41" s="724"/>
      <c r="AT41" s="724"/>
      <c r="AU41" s="724"/>
      <c r="AV41" s="724"/>
      <c r="AW41" s="724"/>
      <c r="AX41" s="724"/>
      <c r="AY41" s="725"/>
      <c r="AZ41" s="645">
        <v>217054</v>
      </c>
      <c r="BA41" s="646"/>
      <c r="BB41" s="646"/>
      <c r="BC41" s="646"/>
      <c r="BD41" s="681"/>
      <c r="BE41" s="681"/>
      <c r="BF41" s="712"/>
      <c r="BG41" s="726"/>
      <c r="BH41" s="727"/>
      <c r="BI41" s="727"/>
      <c r="BJ41" s="727"/>
      <c r="BK41" s="727"/>
      <c r="BL41" s="236"/>
      <c r="BM41" s="661" t="s">
        <v>354</v>
      </c>
      <c r="BN41" s="661"/>
      <c r="BO41" s="661"/>
      <c r="BP41" s="661"/>
      <c r="BQ41" s="661"/>
      <c r="BR41" s="661"/>
      <c r="BS41" s="661"/>
      <c r="BT41" s="661"/>
      <c r="BU41" s="662"/>
      <c r="BV41" s="645">
        <v>1</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232</v>
      </c>
      <c r="CS41" s="681"/>
      <c r="CT41" s="681"/>
      <c r="CU41" s="681"/>
      <c r="CV41" s="681"/>
      <c r="CW41" s="681"/>
      <c r="CX41" s="681"/>
      <c r="CY41" s="682"/>
      <c r="CZ41" s="650" t="s">
        <v>232</v>
      </c>
      <c r="DA41" s="679"/>
      <c r="DB41" s="679"/>
      <c r="DC41" s="683"/>
      <c r="DD41" s="654" t="s">
        <v>247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356</v>
      </c>
      <c r="C42" s="696"/>
      <c r="D42" s="696"/>
      <c r="E42" s="696"/>
      <c r="F42" s="696"/>
      <c r="G42" s="696"/>
      <c r="H42" s="696"/>
      <c r="I42" s="696"/>
      <c r="J42" s="696"/>
      <c r="K42" s="696"/>
      <c r="L42" s="696"/>
      <c r="M42" s="696"/>
      <c r="N42" s="696"/>
      <c r="O42" s="696"/>
      <c r="P42" s="696"/>
      <c r="Q42" s="697"/>
      <c r="R42" s="730">
        <v>3713915</v>
      </c>
      <c r="S42" s="731"/>
      <c r="T42" s="731"/>
      <c r="U42" s="731"/>
      <c r="V42" s="731"/>
      <c r="W42" s="731"/>
      <c r="X42" s="731"/>
      <c r="Y42" s="739"/>
      <c r="Z42" s="740">
        <v>100</v>
      </c>
      <c r="AA42" s="740"/>
      <c r="AB42" s="740"/>
      <c r="AC42" s="740"/>
      <c r="AD42" s="741">
        <v>1947595</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160592</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369</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522283</v>
      </c>
      <c r="CS42" s="646"/>
      <c r="CT42" s="646"/>
      <c r="CU42" s="646"/>
      <c r="CV42" s="646"/>
      <c r="CW42" s="646"/>
      <c r="CX42" s="646"/>
      <c r="CY42" s="647"/>
      <c r="CZ42" s="650">
        <v>14.6</v>
      </c>
      <c r="DA42" s="651"/>
      <c r="DB42" s="651"/>
      <c r="DC42" s="663"/>
      <c r="DD42" s="654">
        <v>90260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26696</v>
      </c>
      <c r="CS43" s="681"/>
      <c r="CT43" s="681"/>
      <c r="CU43" s="681"/>
      <c r="CV43" s="681"/>
      <c r="CW43" s="681"/>
      <c r="CX43" s="681"/>
      <c r="CY43" s="682"/>
      <c r="CZ43" s="650">
        <v>0.7</v>
      </c>
      <c r="DA43" s="679"/>
      <c r="DB43" s="679"/>
      <c r="DC43" s="683"/>
      <c r="DD43" s="654">
        <v>26696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309</v>
      </c>
      <c r="CE44" s="758"/>
      <c r="CF44" s="642" t="s">
        <v>361</v>
      </c>
      <c r="CG44" s="643"/>
      <c r="CH44" s="643"/>
      <c r="CI44" s="643"/>
      <c r="CJ44" s="643"/>
      <c r="CK44" s="643"/>
      <c r="CL44" s="643"/>
      <c r="CM44" s="643"/>
      <c r="CN44" s="643"/>
      <c r="CO44" s="643"/>
      <c r="CP44" s="643"/>
      <c r="CQ44" s="644"/>
      <c r="CR44" s="645">
        <v>422327</v>
      </c>
      <c r="CS44" s="646"/>
      <c r="CT44" s="646"/>
      <c r="CU44" s="646"/>
      <c r="CV44" s="646"/>
      <c r="CW44" s="646"/>
      <c r="CX44" s="646"/>
      <c r="CY44" s="647"/>
      <c r="CZ44" s="650">
        <v>11.8</v>
      </c>
      <c r="DA44" s="651"/>
      <c r="DB44" s="651"/>
      <c r="DC44" s="663"/>
      <c r="DD44" s="654">
        <v>73403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193987</v>
      </c>
      <c r="CS45" s="681"/>
      <c r="CT45" s="681"/>
      <c r="CU45" s="681"/>
      <c r="CV45" s="681"/>
      <c r="CW45" s="681"/>
      <c r="CX45" s="681"/>
      <c r="CY45" s="682"/>
      <c r="CZ45" s="650">
        <v>5.4</v>
      </c>
      <c r="DA45" s="679"/>
      <c r="DB45" s="679"/>
      <c r="DC45" s="683"/>
      <c r="DD45" s="654">
        <v>237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228340</v>
      </c>
      <c r="CS46" s="646"/>
      <c r="CT46" s="646"/>
      <c r="CU46" s="646"/>
      <c r="CV46" s="646"/>
      <c r="CW46" s="646"/>
      <c r="CX46" s="646"/>
      <c r="CY46" s="647"/>
      <c r="CZ46" s="650">
        <v>6.4</v>
      </c>
      <c r="DA46" s="651"/>
      <c r="DB46" s="651"/>
      <c r="DC46" s="663"/>
      <c r="DD46" s="654">
        <v>73166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99956</v>
      </c>
      <c r="CS47" s="681"/>
      <c r="CT47" s="681"/>
      <c r="CU47" s="681"/>
      <c r="CV47" s="681"/>
      <c r="CW47" s="681"/>
      <c r="CX47" s="681"/>
      <c r="CY47" s="682"/>
      <c r="CZ47" s="650">
        <v>2.8</v>
      </c>
      <c r="DA47" s="679"/>
      <c r="DB47" s="679"/>
      <c r="DC47" s="683"/>
      <c r="DD47" s="654">
        <v>16857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232</v>
      </c>
      <c r="CS48" s="646"/>
      <c r="CT48" s="646"/>
      <c r="CU48" s="646"/>
      <c r="CV48" s="646"/>
      <c r="CW48" s="646"/>
      <c r="CX48" s="646"/>
      <c r="CY48" s="647"/>
      <c r="CZ48" s="650" t="s">
        <v>177</v>
      </c>
      <c r="DA48" s="651"/>
      <c r="DB48" s="651"/>
      <c r="DC48" s="663"/>
      <c r="DD48" s="654" t="s">
        <v>247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369</v>
      </c>
      <c r="CE49" s="696"/>
      <c r="CF49" s="696"/>
      <c r="CG49" s="696"/>
      <c r="CH49" s="696"/>
      <c r="CI49" s="696"/>
      <c r="CJ49" s="696"/>
      <c r="CK49" s="696"/>
      <c r="CL49" s="696"/>
      <c r="CM49" s="696"/>
      <c r="CN49" s="696"/>
      <c r="CO49" s="696"/>
      <c r="CP49" s="696"/>
      <c r="CQ49" s="697"/>
      <c r="CR49" s="730">
        <v>3578927</v>
      </c>
      <c r="CS49" s="716"/>
      <c r="CT49" s="716"/>
      <c r="CU49" s="716"/>
      <c r="CV49" s="716"/>
      <c r="CW49" s="716"/>
      <c r="CX49" s="716"/>
      <c r="CY49" s="747"/>
      <c r="CZ49" s="742">
        <v>100</v>
      </c>
      <c r="DA49" s="748"/>
      <c r="DB49" s="748"/>
      <c r="DC49" s="749"/>
      <c r="DD49" s="750">
        <v>2424380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TytmpSIx9xRCVv4pdWVbhnVZ/BFQk3qQNvUiGkSfo9vns1S/5DQOrUDDHMzTu8aMVgHbrzRjlCzG2btloVJiAg==" saltValue="+TmVWw6b7EGCyN//uIL+V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3714</v>
      </c>
      <c r="R7" s="781"/>
      <c r="S7" s="781"/>
      <c r="T7" s="781"/>
      <c r="U7" s="781"/>
      <c r="V7" s="781">
        <v>3579</v>
      </c>
      <c r="W7" s="781"/>
      <c r="X7" s="781"/>
      <c r="Y7" s="781"/>
      <c r="Z7" s="781"/>
      <c r="AA7" s="781">
        <f>Q7-V7</f>
        <v>135</v>
      </c>
      <c r="AB7" s="781"/>
      <c r="AC7" s="781"/>
      <c r="AD7" s="781"/>
      <c r="AE7" s="782"/>
      <c r="AF7" s="783">
        <v>95</v>
      </c>
      <c r="AG7" s="784"/>
      <c r="AH7" s="784"/>
      <c r="AI7" s="784"/>
      <c r="AJ7" s="785"/>
      <c r="AK7" s="820">
        <v>331</v>
      </c>
      <c r="AL7" s="821"/>
      <c r="AM7" s="821"/>
      <c r="AN7" s="821"/>
      <c r="AO7" s="821"/>
      <c r="AP7" s="821">
        <v>3398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f>Q7</f>
        <v>3714</v>
      </c>
      <c r="R23" s="840"/>
      <c r="S23" s="840"/>
      <c r="T23" s="840"/>
      <c r="U23" s="840"/>
      <c r="V23" s="840">
        <f t="shared" ref="V23" si="0">V7</f>
        <v>3579</v>
      </c>
      <c r="W23" s="840"/>
      <c r="X23" s="840"/>
      <c r="Y23" s="840"/>
      <c r="Z23" s="840"/>
      <c r="AA23" s="840">
        <f t="shared" ref="AA23" si="1">AA7</f>
        <v>135</v>
      </c>
      <c r="AB23" s="840"/>
      <c r="AC23" s="840"/>
      <c r="AD23" s="840"/>
      <c r="AE23" s="841"/>
      <c r="AF23" s="842">
        <v>95</v>
      </c>
      <c r="AG23" s="840"/>
      <c r="AH23" s="840"/>
      <c r="AI23" s="840"/>
      <c r="AJ23" s="843"/>
      <c r="AK23" s="844"/>
      <c r="AL23" s="845"/>
      <c r="AM23" s="845"/>
      <c r="AN23" s="845"/>
      <c r="AO23" s="845"/>
      <c r="AP23" s="840">
        <f t="shared" ref="AP23" si="2">AP7</f>
        <v>3398</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545</v>
      </c>
      <c r="R28" s="869"/>
      <c r="S28" s="869"/>
      <c r="T28" s="869"/>
      <c r="U28" s="869"/>
      <c r="V28" s="869">
        <v>459</v>
      </c>
      <c r="W28" s="869"/>
      <c r="X28" s="869"/>
      <c r="Y28" s="869"/>
      <c r="Z28" s="869"/>
      <c r="AA28" s="869">
        <f>Q28-V28</f>
        <v>86</v>
      </c>
      <c r="AB28" s="869"/>
      <c r="AC28" s="869"/>
      <c r="AD28" s="869"/>
      <c r="AE28" s="870"/>
      <c r="AF28" s="871">
        <v>86</v>
      </c>
      <c r="AG28" s="869"/>
      <c r="AH28" s="869"/>
      <c r="AI28" s="869"/>
      <c r="AJ28" s="872"/>
      <c r="AK28" s="873">
        <v>49</v>
      </c>
      <c r="AL28" s="864"/>
      <c r="AM28" s="864"/>
      <c r="AN28" s="864"/>
      <c r="AO28" s="864"/>
      <c r="AP28" s="864" t="s">
        <v>525</v>
      </c>
      <c r="AQ28" s="864"/>
      <c r="AR28" s="864"/>
      <c r="AS28" s="864"/>
      <c r="AT28" s="864"/>
      <c r="AU28" s="864" t="s">
        <v>525</v>
      </c>
      <c r="AV28" s="864"/>
      <c r="AW28" s="864"/>
      <c r="AX28" s="864"/>
      <c r="AY28" s="864"/>
      <c r="AZ28" s="865" t="s">
        <v>525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599</v>
      </c>
      <c r="R29" s="805"/>
      <c r="S29" s="805"/>
      <c r="T29" s="805"/>
      <c r="U29" s="805"/>
      <c r="V29" s="805">
        <v>543</v>
      </c>
      <c r="W29" s="805"/>
      <c r="X29" s="805"/>
      <c r="Y29" s="805"/>
      <c r="Z29" s="805"/>
      <c r="AA29" s="805">
        <v>57</v>
      </c>
      <c r="AB29" s="805"/>
      <c r="AC29" s="805"/>
      <c r="AD29" s="805"/>
      <c r="AE29" s="806"/>
      <c r="AF29" s="807">
        <v>57</v>
      </c>
      <c r="AG29" s="808"/>
      <c r="AH29" s="808"/>
      <c r="AI29" s="808"/>
      <c r="AJ29" s="809"/>
      <c r="AK29" s="876">
        <v>76</v>
      </c>
      <c r="AL29" s="877"/>
      <c r="AM29" s="877"/>
      <c r="AN29" s="877"/>
      <c r="AO29" s="877"/>
      <c r="AP29" s="877" t="s">
        <v>525</v>
      </c>
      <c r="AQ29" s="877"/>
      <c r="AR29" s="877"/>
      <c r="AS29" s="877"/>
      <c r="AT29" s="877"/>
      <c r="AU29" s="877" t="s">
        <v>525</v>
      </c>
      <c r="AV29" s="877"/>
      <c r="AW29" s="877"/>
      <c r="AX29" s="877"/>
      <c r="AY29" s="877"/>
      <c r="AZ29" s="878" t="s">
        <v>525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129</v>
      </c>
      <c r="R30" s="805"/>
      <c r="S30" s="805"/>
      <c r="T30" s="805"/>
      <c r="U30" s="805"/>
      <c r="V30" s="805">
        <v>129</v>
      </c>
      <c r="W30" s="805"/>
      <c r="X30" s="805"/>
      <c r="Y30" s="805"/>
      <c r="Z30" s="805"/>
      <c r="AA30" s="805">
        <v>0</v>
      </c>
      <c r="AB30" s="805"/>
      <c r="AC30" s="805"/>
      <c r="AD30" s="805"/>
      <c r="AE30" s="806"/>
      <c r="AF30" s="807">
        <v>0</v>
      </c>
      <c r="AG30" s="808"/>
      <c r="AH30" s="808"/>
      <c r="AI30" s="808"/>
      <c r="AJ30" s="809"/>
      <c r="AK30" s="876">
        <v>79</v>
      </c>
      <c r="AL30" s="877"/>
      <c r="AM30" s="877"/>
      <c r="AN30" s="877"/>
      <c r="AO30" s="877"/>
      <c r="AP30" s="877" t="s">
        <v>525</v>
      </c>
      <c r="AQ30" s="877"/>
      <c r="AR30" s="877"/>
      <c r="AS30" s="877"/>
      <c r="AT30" s="877"/>
      <c r="AU30" s="877" t="s">
        <v>525</v>
      </c>
      <c r="AV30" s="877"/>
      <c r="AW30" s="877"/>
      <c r="AX30" s="877"/>
      <c r="AY30" s="877"/>
      <c r="AZ30" s="878" t="s">
        <v>525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73</v>
      </c>
      <c r="R31" s="805"/>
      <c r="S31" s="805"/>
      <c r="T31" s="805"/>
      <c r="U31" s="805"/>
      <c r="V31" s="805">
        <v>69</v>
      </c>
      <c r="W31" s="805"/>
      <c r="X31" s="805"/>
      <c r="Y31" s="805"/>
      <c r="Z31" s="805"/>
      <c r="AA31" s="805">
        <v>4</v>
      </c>
      <c r="AB31" s="805"/>
      <c r="AC31" s="805"/>
      <c r="AD31" s="805"/>
      <c r="AE31" s="806"/>
      <c r="AF31" s="807">
        <v>4</v>
      </c>
      <c r="AG31" s="808"/>
      <c r="AH31" s="808"/>
      <c r="AI31" s="808"/>
      <c r="AJ31" s="809"/>
      <c r="AK31" s="876">
        <v>33</v>
      </c>
      <c r="AL31" s="877"/>
      <c r="AM31" s="877"/>
      <c r="AN31" s="877"/>
      <c r="AO31" s="877"/>
      <c r="AP31" s="877">
        <v>27</v>
      </c>
      <c r="AQ31" s="877"/>
      <c r="AR31" s="877"/>
      <c r="AS31" s="877"/>
      <c r="AT31" s="877"/>
      <c r="AU31" s="877">
        <v>7</v>
      </c>
      <c r="AV31" s="877"/>
      <c r="AW31" s="877"/>
      <c r="AX31" s="877"/>
      <c r="AY31" s="877"/>
      <c r="AZ31" s="878" t="s">
        <v>525</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292</v>
      </c>
      <c r="R32" s="805"/>
      <c r="S32" s="805"/>
      <c r="T32" s="805"/>
      <c r="U32" s="805"/>
      <c r="V32" s="805">
        <v>260</v>
      </c>
      <c r="W32" s="805"/>
      <c r="X32" s="805"/>
      <c r="Y32" s="805"/>
      <c r="Z32" s="805"/>
      <c r="AA32" s="805">
        <v>33</v>
      </c>
      <c r="AB32" s="805"/>
      <c r="AC32" s="805"/>
      <c r="AD32" s="805"/>
      <c r="AE32" s="806"/>
      <c r="AF32" s="807">
        <v>33</v>
      </c>
      <c r="AG32" s="808"/>
      <c r="AH32" s="808"/>
      <c r="AI32" s="808"/>
      <c r="AJ32" s="809"/>
      <c r="AK32" s="876">
        <v>156</v>
      </c>
      <c r="AL32" s="877"/>
      <c r="AM32" s="877"/>
      <c r="AN32" s="877"/>
      <c r="AO32" s="877"/>
      <c r="AP32" s="877">
        <v>145</v>
      </c>
      <c r="AQ32" s="877"/>
      <c r="AR32" s="877"/>
      <c r="AS32" s="877"/>
      <c r="AT32" s="877"/>
      <c r="AU32" s="877">
        <v>67</v>
      </c>
      <c r="AV32" s="877"/>
      <c r="AW32" s="877"/>
      <c r="AX32" s="877"/>
      <c r="AY32" s="877"/>
      <c r="AZ32" s="878" t="s">
        <v>525</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113</v>
      </c>
      <c r="R33" s="805"/>
      <c r="S33" s="805"/>
      <c r="T33" s="805"/>
      <c r="U33" s="805"/>
      <c r="V33" s="805">
        <v>93</v>
      </c>
      <c r="W33" s="805"/>
      <c r="X33" s="805"/>
      <c r="Y33" s="805"/>
      <c r="Z33" s="805"/>
      <c r="AA33" s="805">
        <v>21</v>
      </c>
      <c r="AB33" s="805"/>
      <c r="AC33" s="805"/>
      <c r="AD33" s="805"/>
      <c r="AE33" s="806"/>
      <c r="AF33" s="807">
        <v>111</v>
      </c>
      <c r="AG33" s="808"/>
      <c r="AH33" s="808"/>
      <c r="AI33" s="808"/>
      <c r="AJ33" s="809"/>
      <c r="AK33" s="876">
        <v>8</v>
      </c>
      <c r="AL33" s="877"/>
      <c r="AM33" s="877"/>
      <c r="AN33" s="877"/>
      <c r="AO33" s="877"/>
      <c r="AP33" s="877">
        <v>171</v>
      </c>
      <c r="AQ33" s="877"/>
      <c r="AR33" s="877"/>
      <c r="AS33" s="877"/>
      <c r="AT33" s="877"/>
      <c r="AU33" s="877">
        <v>37</v>
      </c>
      <c r="AV33" s="877"/>
      <c r="AW33" s="877"/>
      <c r="AX33" s="877"/>
      <c r="AY33" s="877"/>
      <c r="AZ33" s="878" t="s">
        <v>525</v>
      </c>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413</v>
      </c>
      <c r="C34" s="802"/>
      <c r="D34" s="802"/>
      <c r="E34" s="802"/>
      <c r="F34" s="802"/>
      <c r="G34" s="802"/>
      <c r="H34" s="802"/>
      <c r="I34" s="802"/>
      <c r="J34" s="802"/>
      <c r="K34" s="802"/>
      <c r="L34" s="802"/>
      <c r="M34" s="802"/>
      <c r="N34" s="802"/>
      <c r="O34" s="802"/>
      <c r="P34" s="803"/>
      <c r="Q34" s="804">
        <v>39</v>
      </c>
      <c r="R34" s="805"/>
      <c r="S34" s="805"/>
      <c r="T34" s="805"/>
      <c r="U34" s="805"/>
      <c r="V34" s="805">
        <v>30</v>
      </c>
      <c r="W34" s="805"/>
      <c r="X34" s="805"/>
      <c r="Y34" s="805"/>
      <c r="Z34" s="805"/>
      <c r="AA34" s="805">
        <v>9</v>
      </c>
      <c r="AB34" s="805"/>
      <c r="AC34" s="805"/>
      <c r="AD34" s="805"/>
      <c r="AE34" s="806"/>
      <c r="AF34" s="807">
        <v>9</v>
      </c>
      <c r="AG34" s="808"/>
      <c r="AH34" s="808"/>
      <c r="AI34" s="808"/>
      <c r="AJ34" s="809"/>
      <c r="AK34" s="876">
        <v>18</v>
      </c>
      <c r="AL34" s="877"/>
      <c r="AM34" s="877"/>
      <c r="AN34" s="877"/>
      <c r="AO34" s="877"/>
      <c r="AP34" s="877">
        <v>111</v>
      </c>
      <c r="AQ34" s="877"/>
      <c r="AR34" s="877"/>
      <c r="AS34" s="877"/>
      <c r="AT34" s="877"/>
      <c r="AU34" s="877">
        <v>99</v>
      </c>
      <c r="AV34" s="877"/>
      <c r="AW34" s="877"/>
      <c r="AX34" s="877"/>
      <c r="AY34" s="877"/>
      <c r="AZ34" s="878" t="s">
        <v>525</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415</v>
      </c>
      <c r="C35" s="802"/>
      <c r="D35" s="802"/>
      <c r="E35" s="802"/>
      <c r="F35" s="802"/>
      <c r="G35" s="802"/>
      <c r="H35" s="802"/>
      <c r="I35" s="802"/>
      <c r="J35" s="802"/>
      <c r="K35" s="802"/>
      <c r="L35" s="802"/>
      <c r="M35" s="802"/>
      <c r="N35" s="802"/>
      <c r="O35" s="802"/>
      <c r="P35" s="803"/>
      <c r="Q35" s="804">
        <v>371</v>
      </c>
      <c r="R35" s="805"/>
      <c r="S35" s="805"/>
      <c r="T35" s="805"/>
      <c r="U35" s="805"/>
      <c r="V35" s="805">
        <v>361</v>
      </c>
      <c r="W35" s="805"/>
      <c r="X35" s="805"/>
      <c r="Y35" s="805"/>
      <c r="Z35" s="805"/>
      <c r="AA35" s="805">
        <v>10</v>
      </c>
      <c r="AB35" s="805"/>
      <c r="AC35" s="805"/>
      <c r="AD35" s="805"/>
      <c r="AE35" s="806"/>
      <c r="AF35" s="807">
        <v>10</v>
      </c>
      <c r="AG35" s="808"/>
      <c r="AH35" s="808"/>
      <c r="AI35" s="808"/>
      <c r="AJ35" s="809"/>
      <c r="AK35" s="876">
        <v>41</v>
      </c>
      <c r="AL35" s="877"/>
      <c r="AM35" s="877"/>
      <c r="AN35" s="877"/>
      <c r="AO35" s="877"/>
      <c r="AP35" s="877">
        <v>800</v>
      </c>
      <c r="AQ35" s="877"/>
      <c r="AR35" s="877"/>
      <c r="AS35" s="877"/>
      <c r="AT35" s="877"/>
      <c r="AU35" s="877">
        <v>527</v>
      </c>
      <c r="AV35" s="877"/>
      <c r="AW35" s="877"/>
      <c r="AX35" s="877"/>
      <c r="AY35" s="877"/>
      <c r="AZ35" s="878" t="s">
        <v>525</v>
      </c>
      <c r="BA35" s="878"/>
      <c r="BB35" s="878"/>
      <c r="BC35" s="878"/>
      <c r="BD35" s="878"/>
      <c r="BE35" s="874" t="s">
        <v>416</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417</v>
      </c>
      <c r="C36" s="802"/>
      <c r="D36" s="802"/>
      <c r="E36" s="802"/>
      <c r="F36" s="802"/>
      <c r="G36" s="802"/>
      <c r="H36" s="802"/>
      <c r="I36" s="802"/>
      <c r="J36" s="802"/>
      <c r="K36" s="802"/>
      <c r="L36" s="802"/>
      <c r="M36" s="802"/>
      <c r="N36" s="802"/>
      <c r="O36" s="802"/>
      <c r="P36" s="803"/>
      <c r="Q36" s="804">
        <v>18</v>
      </c>
      <c r="R36" s="805"/>
      <c r="S36" s="805"/>
      <c r="T36" s="805"/>
      <c r="U36" s="805"/>
      <c r="V36" s="805">
        <v>16</v>
      </c>
      <c r="W36" s="805"/>
      <c r="X36" s="805"/>
      <c r="Y36" s="805"/>
      <c r="Z36" s="805"/>
      <c r="AA36" s="805">
        <v>2</v>
      </c>
      <c r="AB36" s="805"/>
      <c r="AC36" s="805"/>
      <c r="AD36" s="805"/>
      <c r="AE36" s="806"/>
      <c r="AF36" s="807">
        <v>2</v>
      </c>
      <c r="AG36" s="808"/>
      <c r="AH36" s="808"/>
      <c r="AI36" s="808"/>
      <c r="AJ36" s="809"/>
      <c r="AK36" s="876">
        <v>8</v>
      </c>
      <c r="AL36" s="877"/>
      <c r="AM36" s="877"/>
      <c r="AN36" s="877"/>
      <c r="AO36" s="877"/>
      <c r="AP36" s="877">
        <v>37</v>
      </c>
      <c r="AQ36" s="877"/>
      <c r="AR36" s="877"/>
      <c r="AS36" s="877"/>
      <c r="AT36" s="877"/>
      <c r="AU36" s="877">
        <v>36</v>
      </c>
      <c r="AV36" s="877"/>
      <c r="AW36" s="877"/>
      <c r="AX36" s="877"/>
      <c r="AY36" s="877"/>
      <c r="AZ36" s="878" t="s">
        <v>525</v>
      </c>
      <c r="BA36" s="878"/>
      <c r="BB36" s="878"/>
      <c r="BC36" s="878"/>
      <c r="BD36" s="878"/>
      <c r="BE36" s="874" t="s">
        <v>414</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418</v>
      </c>
      <c r="C37" s="802"/>
      <c r="D37" s="802"/>
      <c r="E37" s="802"/>
      <c r="F37" s="802"/>
      <c r="G37" s="802"/>
      <c r="H37" s="802"/>
      <c r="I37" s="802"/>
      <c r="J37" s="802"/>
      <c r="K37" s="802"/>
      <c r="L37" s="802"/>
      <c r="M37" s="802"/>
      <c r="N37" s="802"/>
      <c r="O37" s="802"/>
      <c r="P37" s="803"/>
      <c r="Q37" s="804">
        <v>17</v>
      </c>
      <c r="R37" s="805"/>
      <c r="S37" s="805"/>
      <c r="T37" s="805"/>
      <c r="U37" s="805"/>
      <c r="V37" s="805">
        <v>14</v>
      </c>
      <c r="W37" s="805"/>
      <c r="X37" s="805"/>
      <c r="Y37" s="805"/>
      <c r="Z37" s="805"/>
      <c r="AA37" s="805">
        <v>3</v>
      </c>
      <c r="AB37" s="805"/>
      <c r="AC37" s="805"/>
      <c r="AD37" s="805"/>
      <c r="AE37" s="806"/>
      <c r="AF37" s="807">
        <v>3</v>
      </c>
      <c r="AG37" s="808"/>
      <c r="AH37" s="808"/>
      <c r="AI37" s="808"/>
      <c r="AJ37" s="809"/>
      <c r="AK37" s="876">
        <v>7</v>
      </c>
      <c r="AL37" s="877"/>
      <c r="AM37" s="877"/>
      <c r="AN37" s="877"/>
      <c r="AO37" s="877"/>
      <c r="AP37" s="877">
        <v>27</v>
      </c>
      <c r="AQ37" s="877"/>
      <c r="AR37" s="877"/>
      <c r="AS37" s="877"/>
      <c r="AT37" s="877"/>
      <c r="AU37" s="877">
        <v>27</v>
      </c>
      <c r="AV37" s="877"/>
      <c r="AW37" s="877"/>
      <c r="AX37" s="877"/>
      <c r="AY37" s="877"/>
      <c r="AZ37" s="878" t="s">
        <v>525</v>
      </c>
      <c r="BA37" s="878"/>
      <c r="BB37" s="878"/>
      <c r="BC37" s="878"/>
      <c r="BD37" s="878"/>
      <c r="BE37" s="874" t="s">
        <v>416</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420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314</v>
      </c>
      <c r="AG63" s="888"/>
      <c r="AH63" s="888"/>
      <c r="AI63" s="888"/>
      <c r="AJ63" s="889"/>
      <c r="AK63" s="890"/>
      <c r="AL63" s="885"/>
      <c r="AM63" s="885"/>
      <c r="AN63" s="885"/>
      <c r="AO63" s="885"/>
      <c r="AP63" s="888">
        <v>1318</v>
      </c>
      <c r="AQ63" s="888"/>
      <c r="AR63" s="888"/>
      <c r="AS63" s="888"/>
      <c r="AT63" s="888"/>
      <c r="AU63" s="888">
        <v>726</v>
      </c>
      <c r="AV63" s="888"/>
      <c r="AW63" s="888"/>
      <c r="AX63" s="888"/>
      <c r="AY63" s="888"/>
      <c r="AZ63" s="892"/>
      <c r="BA63" s="892"/>
      <c r="BB63" s="892"/>
      <c r="BC63" s="892"/>
      <c r="BD63" s="892"/>
      <c r="BE63" s="893"/>
      <c r="BF63" s="893"/>
      <c r="BG63" s="893"/>
      <c r="BH63" s="893"/>
      <c r="BI63" s="894"/>
      <c r="BJ63" s="895" t="s">
        <v>421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425</v>
      </c>
      <c r="W66" s="764"/>
      <c r="X66" s="764"/>
      <c r="Y66" s="764"/>
      <c r="Z66" s="765"/>
      <c r="AA66" s="763" t="s">
        <v>426</v>
      </c>
      <c r="AB66" s="764"/>
      <c r="AC66" s="764"/>
      <c r="AD66" s="764"/>
      <c r="AE66" s="765"/>
      <c r="AF66" s="898" t="s">
        <v>427</v>
      </c>
      <c r="AG66" s="859"/>
      <c r="AH66" s="859"/>
      <c r="AI66" s="859"/>
      <c r="AJ66" s="899"/>
      <c r="AK66" s="763" t="s">
        <v>402</v>
      </c>
      <c r="AL66" s="787"/>
      <c r="AM66" s="787"/>
      <c r="AN66" s="787"/>
      <c r="AO66" s="788"/>
      <c r="AP66" s="763" t="s">
        <v>428</v>
      </c>
      <c r="AQ66" s="764"/>
      <c r="AR66" s="764"/>
      <c r="AS66" s="764"/>
      <c r="AT66" s="765"/>
      <c r="AU66" s="763" t="s">
        <v>429</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593</v>
      </c>
      <c r="C68" s="916"/>
      <c r="D68" s="916"/>
      <c r="E68" s="916"/>
      <c r="F68" s="916"/>
      <c r="G68" s="916"/>
      <c r="H68" s="916"/>
      <c r="I68" s="916"/>
      <c r="J68" s="916"/>
      <c r="K68" s="916"/>
      <c r="L68" s="916"/>
      <c r="M68" s="916"/>
      <c r="N68" s="916"/>
      <c r="O68" s="916"/>
      <c r="P68" s="917"/>
      <c r="Q68" s="918">
        <v>8036</v>
      </c>
      <c r="R68" s="912"/>
      <c r="S68" s="912"/>
      <c r="T68" s="912"/>
      <c r="U68" s="912"/>
      <c r="V68" s="912">
        <v>6850</v>
      </c>
      <c r="W68" s="912"/>
      <c r="X68" s="912"/>
      <c r="Y68" s="912"/>
      <c r="Z68" s="912"/>
      <c r="AA68" s="912">
        <v>1185</v>
      </c>
      <c r="AB68" s="912"/>
      <c r="AC68" s="912"/>
      <c r="AD68" s="912"/>
      <c r="AE68" s="912"/>
      <c r="AF68" s="912">
        <v>1185</v>
      </c>
      <c r="AG68" s="912"/>
      <c r="AH68" s="912"/>
      <c r="AI68" s="912"/>
      <c r="AJ68" s="912"/>
      <c r="AK68" s="912">
        <v>16</v>
      </c>
      <c r="AL68" s="912"/>
      <c r="AM68" s="912"/>
      <c r="AN68" s="912"/>
      <c r="AO68" s="912"/>
      <c r="AP68" s="912" t="s">
        <v>592</v>
      </c>
      <c r="AQ68" s="912"/>
      <c r="AR68" s="912"/>
      <c r="AS68" s="912"/>
      <c r="AT68" s="912"/>
      <c r="AU68" s="912" t="s">
        <v>592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594</v>
      </c>
      <c r="C69" s="920"/>
      <c r="D69" s="920"/>
      <c r="E69" s="920"/>
      <c r="F69" s="920"/>
      <c r="G69" s="920"/>
      <c r="H69" s="920"/>
      <c r="I69" s="920"/>
      <c r="J69" s="920"/>
      <c r="K69" s="920"/>
      <c r="L69" s="920"/>
      <c r="M69" s="920"/>
      <c r="N69" s="920"/>
      <c r="O69" s="920"/>
      <c r="P69" s="921"/>
      <c r="Q69" s="922">
        <v>128</v>
      </c>
      <c r="R69" s="877"/>
      <c r="S69" s="877"/>
      <c r="T69" s="877"/>
      <c r="U69" s="877"/>
      <c r="V69" s="877">
        <v>127</v>
      </c>
      <c r="W69" s="877"/>
      <c r="X69" s="877"/>
      <c r="Y69" s="877"/>
      <c r="Z69" s="877"/>
      <c r="AA69" s="877">
        <v>1</v>
      </c>
      <c r="AB69" s="877"/>
      <c r="AC69" s="877"/>
      <c r="AD69" s="877"/>
      <c r="AE69" s="877"/>
      <c r="AF69" s="877">
        <v>1</v>
      </c>
      <c r="AG69" s="877"/>
      <c r="AH69" s="877"/>
      <c r="AI69" s="877"/>
      <c r="AJ69" s="877"/>
      <c r="AK69" s="877">
        <v>25</v>
      </c>
      <c r="AL69" s="877"/>
      <c r="AM69" s="877"/>
      <c r="AN69" s="877"/>
      <c r="AO69" s="877"/>
      <c r="AP69" s="877" t="s">
        <v>592</v>
      </c>
      <c r="AQ69" s="877"/>
      <c r="AR69" s="877"/>
      <c r="AS69" s="877"/>
      <c r="AT69" s="877"/>
      <c r="AU69" s="877" t="s">
        <v>592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1483</v>
      </c>
      <c r="R70" s="877"/>
      <c r="S70" s="877"/>
      <c r="T70" s="877"/>
      <c r="U70" s="877"/>
      <c r="V70" s="877">
        <v>1366</v>
      </c>
      <c r="W70" s="877"/>
      <c r="X70" s="877"/>
      <c r="Y70" s="877"/>
      <c r="Z70" s="877"/>
      <c r="AA70" s="877">
        <v>117</v>
      </c>
      <c r="AB70" s="877"/>
      <c r="AC70" s="877"/>
      <c r="AD70" s="877"/>
      <c r="AE70" s="877"/>
      <c r="AF70" s="877">
        <v>117</v>
      </c>
      <c r="AG70" s="877"/>
      <c r="AH70" s="877"/>
      <c r="AI70" s="877"/>
      <c r="AJ70" s="877"/>
      <c r="AK70" s="877">
        <v>56</v>
      </c>
      <c r="AL70" s="877"/>
      <c r="AM70" s="877"/>
      <c r="AN70" s="877"/>
      <c r="AO70" s="877"/>
      <c r="AP70" s="877">
        <v>1298</v>
      </c>
      <c r="AQ70" s="877"/>
      <c r="AR70" s="877"/>
      <c r="AS70" s="877"/>
      <c r="AT70" s="877"/>
      <c r="AU70" s="877" t="s">
        <v>592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596</v>
      </c>
      <c r="C71" s="920"/>
      <c r="D71" s="920"/>
      <c r="E71" s="920"/>
      <c r="F71" s="920"/>
      <c r="G71" s="920"/>
      <c r="H71" s="920"/>
      <c r="I71" s="920"/>
      <c r="J71" s="920"/>
      <c r="K71" s="920"/>
      <c r="L71" s="920"/>
      <c r="M71" s="920"/>
      <c r="N71" s="920"/>
      <c r="O71" s="920"/>
      <c r="P71" s="921"/>
      <c r="Q71" s="922">
        <v>211</v>
      </c>
      <c r="R71" s="877"/>
      <c r="S71" s="877"/>
      <c r="T71" s="877"/>
      <c r="U71" s="877"/>
      <c r="V71" s="877">
        <v>208</v>
      </c>
      <c r="W71" s="877"/>
      <c r="X71" s="877"/>
      <c r="Y71" s="877"/>
      <c r="Z71" s="877"/>
      <c r="AA71" s="877">
        <v>3</v>
      </c>
      <c r="AB71" s="877"/>
      <c r="AC71" s="877"/>
      <c r="AD71" s="877"/>
      <c r="AE71" s="877"/>
      <c r="AF71" s="877">
        <v>3</v>
      </c>
      <c r="AG71" s="877"/>
      <c r="AH71" s="877"/>
      <c r="AI71" s="877"/>
      <c r="AJ71" s="877"/>
      <c r="AK71" s="877">
        <v>50</v>
      </c>
      <c r="AL71" s="877"/>
      <c r="AM71" s="877"/>
      <c r="AN71" s="877"/>
      <c r="AO71" s="877"/>
      <c r="AP71" s="877" t="s">
        <v>592</v>
      </c>
      <c r="AQ71" s="877"/>
      <c r="AR71" s="877"/>
      <c r="AS71" s="877"/>
      <c r="AT71" s="877"/>
      <c r="AU71" s="877" t="s">
        <v>592</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597</v>
      </c>
      <c r="C72" s="920"/>
      <c r="D72" s="920"/>
      <c r="E72" s="920"/>
      <c r="F72" s="920"/>
      <c r="G72" s="920"/>
      <c r="H72" s="920"/>
      <c r="I72" s="920"/>
      <c r="J72" s="920"/>
      <c r="K72" s="920"/>
      <c r="L72" s="920"/>
      <c r="M72" s="920"/>
      <c r="N72" s="920"/>
      <c r="O72" s="920"/>
      <c r="P72" s="921"/>
      <c r="Q72" s="922">
        <v>64</v>
      </c>
      <c r="R72" s="877"/>
      <c r="S72" s="877"/>
      <c r="T72" s="877"/>
      <c r="U72" s="877"/>
      <c r="V72" s="877">
        <v>56</v>
      </c>
      <c r="W72" s="877"/>
      <c r="X72" s="877"/>
      <c r="Y72" s="877"/>
      <c r="Z72" s="877"/>
      <c r="AA72" s="877">
        <v>8</v>
      </c>
      <c r="AB72" s="877"/>
      <c r="AC72" s="877"/>
      <c r="AD72" s="877"/>
      <c r="AE72" s="877"/>
      <c r="AF72" s="877">
        <v>8</v>
      </c>
      <c r="AG72" s="877"/>
      <c r="AH72" s="877"/>
      <c r="AI72" s="877"/>
      <c r="AJ72" s="877"/>
      <c r="AK72" s="877">
        <v>3</v>
      </c>
      <c r="AL72" s="877"/>
      <c r="AM72" s="877"/>
      <c r="AN72" s="877"/>
      <c r="AO72" s="877"/>
      <c r="AP72" s="877" t="s">
        <v>592</v>
      </c>
      <c r="AQ72" s="877"/>
      <c r="AR72" s="877"/>
      <c r="AS72" s="877"/>
      <c r="AT72" s="877"/>
      <c r="AU72" s="877" t="s">
        <v>592</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598</v>
      </c>
      <c r="C73" s="920"/>
      <c r="D73" s="920"/>
      <c r="E73" s="920"/>
      <c r="F73" s="920"/>
      <c r="G73" s="920"/>
      <c r="H73" s="920"/>
      <c r="I73" s="920"/>
      <c r="J73" s="920"/>
      <c r="K73" s="920"/>
      <c r="L73" s="920"/>
      <c r="M73" s="920"/>
      <c r="N73" s="920"/>
      <c r="O73" s="920"/>
      <c r="P73" s="921"/>
      <c r="Q73" s="922">
        <v>109</v>
      </c>
      <c r="R73" s="877"/>
      <c r="S73" s="877"/>
      <c r="T73" s="877"/>
      <c r="U73" s="877"/>
      <c r="V73" s="877">
        <v>100</v>
      </c>
      <c r="W73" s="877"/>
      <c r="X73" s="877"/>
      <c r="Y73" s="877"/>
      <c r="Z73" s="877"/>
      <c r="AA73" s="877">
        <v>9</v>
      </c>
      <c r="AB73" s="877"/>
      <c r="AC73" s="877"/>
      <c r="AD73" s="877"/>
      <c r="AE73" s="877"/>
      <c r="AF73" s="877">
        <v>9</v>
      </c>
      <c r="AG73" s="877"/>
      <c r="AH73" s="877"/>
      <c r="AI73" s="877"/>
      <c r="AJ73" s="877"/>
      <c r="AK73" s="877">
        <v>9</v>
      </c>
      <c r="AL73" s="877"/>
      <c r="AM73" s="877"/>
      <c r="AN73" s="877"/>
      <c r="AO73" s="877"/>
      <c r="AP73" s="877" t="s">
        <v>592</v>
      </c>
      <c r="AQ73" s="877"/>
      <c r="AR73" s="877"/>
      <c r="AS73" s="877"/>
      <c r="AT73" s="877"/>
      <c r="AU73" s="877" t="s">
        <v>592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599</v>
      </c>
      <c r="C74" s="920"/>
      <c r="D74" s="920"/>
      <c r="E74" s="920"/>
      <c r="F74" s="920"/>
      <c r="G74" s="920"/>
      <c r="H74" s="920"/>
      <c r="I74" s="920"/>
      <c r="J74" s="920"/>
      <c r="K74" s="920"/>
      <c r="L74" s="920"/>
      <c r="M74" s="920"/>
      <c r="N74" s="920"/>
      <c r="O74" s="920"/>
      <c r="P74" s="921"/>
      <c r="Q74" s="922">
        <v>152324</v>
      </c>
      <c r="R74" s="877"/>
      <c r="S74" s="877"/>
      <c r="T74" s="877"/>
      <c r="U74" s="877"/>
      <c r="V74" s="877">
        <v>150619</v>
      </c>
      <c r="W74" s="877"/>
      <c r="X74" s="877"/>
      <c r="Y74" s="877"/>
      <c r="Z74" s="877"/>
      <c r="AA74" s="877">
        <v>1705</v>
      </c>
      <c r="AB74" s="877"/>
      <c r="AC74" s="877"/>
      <c r="AD74" s="877"/>
      <c r="AE74" s="877"/>
      <c r="AF74" s="877">
        <v>1705</v>
      </c>
      <c r="AG74" s="877"/>
      <c r="AH74" s="877"/>
      <c r="AI74" s="877"/>
      <c r="AJ74" s="877"/>
      <c r="AK74" s="877">
        <v>1311</v>
      </c>
      <c r="AL74" s="877"/>
      <c r="AM74" s="877"/>
      <c r="AN74" s="877"/>
      <c r="AO74" s="877"/>
      <c r="AP74" s="877" t="s">
        <v>592</v>
      </c>
      <c r="AQ74" s="877"/>
      <c r="AR74" s="877"/>
      <c r="AS74" s="877"/>
      <c r="AT74" s="877"/>
      <c r="AU74" s="877" t="s">
        <v>592</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600</v>
      </c>
      <c r="C75" s="920"/>
      <c r="D75" s="920"/>
      <c r="E75" s="920"/>
      <c r="F75" s="920"/>
      <c r="G75" s="920"/>
      <c r="H75" s="920"/>
      <c r="I75" s="920"/>
      <c r="J75" s="920"/>
      <c r="K75" s="920"/>
      <c r="L75" s="920"/>
      <c r="M75" s="920"/>
      <c r="N75" s="920"/>
      <c r="O75" s="920"/>
      <c r="P75" s="921"/>
      <c r="Q75" s="925">
        <v>238</v>
      </c>
      <c r="R75" s="926"/>
      <c r="S75" s="926"/>
      <c r="T75" s="926"/>
      <c r="U75" s="876"/>
      <c r="V75" s="927">
        <v>320</v>
      </c>
      <c r="W75" s="926"/>
      <c r="X75" s="926"/>
      <c r="Y75" s="926"/>
      <c r="Z75" s="876"/>
      <c r="AA75" s="927">
        <v>-62</v>
      </c>
      <c r="AB75" s="926"/>
      <c r="AC75" s="926"/>
      <c r="AD75" s="926"/>
      <c r="AE75" s="876"/>
      <c r="AF75" s="927">
        <v>-73</v>
      </c>
      <c r="AG75" s="926"/>
      <c r="AH75" s="926"/>
      <c r="AI75" s="926"/>
      <c r="AJ75" s="876"/>
      <c r="AK75" s="927" t="s">
        <v>592</v>
      </c>
      <c r="AL75" s="926"/>
      <c r="AM75" s="926"/>
      <c r="AN75" s="926"/>
      <c r="AO75" s="876"/>
      <c r="AP75" s="927" t="s">
        <v>592</v>
      </c>
      <c r="AQ75" s="926"/>
      <c r="AR75" s="926"/>
      <c r="AS75" s="926"/>
      <c r="AT75" s="876"/>
      <c r="AU75" s="877" t="s">
        <v>592</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6" t="s">
        <v>430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SUM(AF68:AJ87)</f>
        <v>2955</v>
      </c>
      <c r="AG88" s="888"/>
      <c r="AH88" s="888"/>
      <c r="AI88" s="888"/>
      <c r="AJ88" s="888"/>
      <c r="AK88" s="885"/>
      <c r="AL88" s="885"/>
      <c r="AM88" s="885"/>
      <c r="AN88" s="885"/>
      <c r="AO88" s="885"/>
      <c r="AP88" s="888">
        <f t="shared" ref="AP88" si="3">SUM(AP68:AT87)</f>
        <v>1298</v>
      </c>
      <c r="AQ88" s="888"/>
      <c r="AR88" s="888"/>
      <c r="AS88" s="888"/>
      <c r="AT88" s="888"/>
      <c r="AU88" s="888">
        <f t="shared" ref="AU88" si="4">SUM(AU68:AY87)</f>
        <v>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431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439</v>
      </c>
      <c r="AB109" s="941"/>
      <c r="AC109" s="941"/>
      <c r="AD109" s="941"/>
      <c r="AE109" s="942"/>
      <c r="AF109" s="940" t="s">
        <v>312</v>
      </c>
      <c r="AG109" s="941"/>
      <c r="AH109" s="941"/>
      <c r="AI109" s="941"/>
      <c r="AJ109" s="942"/>
      <c r="AK109" s="940" t="s">
        <v>311</v>
      </c>
      <c r="AL109" s="941"/>
      <c r="AM109" s="941"/>
      <c r="AN109" s="941"/>
      <c r="AO109" s="942"/>
      <c r="AP109" s="940" t="s">
        <v>440</v>
      </c>
      <c r="AQ109" s="941"/>
      <c r="AR109" s="941"/>
      <c r="AS109" s="941"/>
      <c r="AT109" s="943"/>
      <c r="AU109" s="960" t="s">
        <v>438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439</v>
      </c>
      <c r="BR109" s="941"/>
      <c r="BS109" s="941"/>
      <c r="BT109" s="941"/>
      <c r="BU109" s="942"/>
      <c r="BV109" s="940" t="s">
        <v>312</v>
      </c>
      <c r="BW109" s="941"/>
      <c r="BX109" s="941"/>
      <c r="BY109" s="941"/>
      <c r="BZ109" s="942"/>
      <c r="CA109" s="940" t="s">
        <v>311</v>
      </c>
      <c r="CB109" s="941"/>
      <c r="CC109" s="941"/>
      <c r="CD109" s="941"/>
      <c r="CE109" s="942"/>
      <c r="CF109" s="961" t="s">
        <v>440</v>
      </c>
      <c r="CG109" s="961"/>
      <c r="CH109" s="961"/>
      <c r="CI109" s="961"/>
      <c r="CJ109" s="961"/>
      <c r="CK109" s="940" t="s">
        <v>441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439</v>
      </c>
      <c r="DH109" s="941"/>
      <c r="DI109" s="941"/>
      <c r="DJ109" s="941"/>
      <c r="DK109" s="942"/>
      <c r="DL109" s="940" t="s">
        <v>312</v>
      </c>
      <c r="DM109" s="941"/>
      <c r="DN109" s="941"/>
      <c r="DO109" s="941"/>
      <c r="DP109" s="942"/>
      <c r="DQ109" s="940" t="s">
        <v>311</v>
      </c>
      <c r="DR109" s="941"/>
      <c r="DS109" s="941"/>
      <c r="DT109" s="941"/>
      <c r="DU109" s="942"/>
      <c r="DV109" s="940" t="s">
        <v>440</v>
      </c>
      <c r="DW109" s="941"/>
      <c r="DX109" s="941"/>
      <c r="DY109" s="941"/>
      <c r="DZ109" s="943"/>
    </row>
    <row r="110" spans="1:131" s="247" customFormat="1" ht="26.25" customHeight="1" x14ac:dyDescent="0.15">
      <c r="A110" s="944" t="s">
        <v>442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360401</v>
      </c>
      <c r="AB110" s="948"/>
      <c r="AC110" s="948"/>
      <c r="AD110" s="948"/>
      <c r="AE110" s="949"/>
      <c r="AF110" s="950">
        <v>333823</v>
      </c>
      <c r="AG110" s="948"/>
      <c r="AH110" s="948"/>
      <c r="AI110" s="948"/>
      <c r="AJ110" s="949"/>
      <c r="AK110" s="950">
        <v>339373</v>
      </c>
      <c r="AL110" s="948"/>
      <c r="AM110" s="948"/>
      <c r="AN110" s="948"/>
      <c r="AO110" s="949"/>
      <c r="AP110" s="951">
        <v>20.2</v>
      </c>
      <c r="AQ110" s="952"/>
      <c r="AR110" s="952"/>
      <c r="AS110" s="952"/>
      <c r="AT110" s="953"/>
      <c r="AU110" s="954" t="s">
        <v>72</v>
      </c>
      <c r="AV110" s="955"/>
      <c r="AW110" s="955"/>
      <c r="AX110" s="955"/>
      <c r="AY110" s="955"/>
      <c r="AZ110" s="996" t="s">
        <v>443</v>
      </c>
      <c r="BA110" s="945"/>
      <c r="BB110" s="945"/>
      <c r="BC110" s="945"/>
      <c r="BD110" s="945"/>
      <c r="BE110" s="945"/>
      <c r="BF110" s="945"/>
      <c r="BG110" s="945"/>
      <c r="BH110" s="945"/>
      <c r="BI110" s="945"/>
      <c r="BJ110" s="945"/>
      <c r="BK110" s="945"/>
      <c r="BL110" s="945"/>
      <c r="BM110" s="945"/>
      <c r="BN110" s="945"/>
      <c r="BO110" s="945"/>
      <c r="BP110" s="946"/>
      <c r="BQ110" s="982">
        <v>3433525</v>
      </c>
      <c r="BR110" s="983"/>
      <c r="BS110" s="983"/>
      <c r="BT110" s="983"/>
      <c r="BU110" s="983"/>
      <c r="BV110" s="983">
        <v>3441959</v>
      </c>
      <c r="BW110" s="983"/>
      <c r="BX110" s="983"/>
      <c r="BY110" s="983"/>
      <c r="BZ110" s="983"/>
      <c r="CA110" s="983">
        <v>3398093</v>
      </c>
      <c r="CB110" s="983"/>
      <c r="CC110" s="983"/>
      <c r="CD110" s="983"/>
      <c r="CE110" s="983"/>
      <c r="CF110" s="997">
        <v>201.8</v>
      </c>
      <c r="CG110" s="998"/>
      <c r="CH110" s="998"/>
      <c r="CI110" s="998"/>
      <c r="CJ110" s="998"/>
      <c r="CK110" s="999" t="s">
        <v>444</v>
      </c>
      <c r="CL110" s="1000"/>
      <c r="CM110" s="979" t="s">
        <v>445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446</v>
      </c>
      <c r="DH110" s="983"/>
      <c r="DI110" s="983"/>
      <c r="DJ110" s="983"/>
      <c r="DK110" s="983"/>
      <c r="DL110" s="983" t="s">
        <v>447</v>
      </c>
      <c r="DM110" s="983"/>
      <c r="DN110" s="983"/>
      <c r="DO110" s="983"/>
      <c r="DP110" s="983"/>
      <c r="DQ110" s="983" t="s">
        <v>421</v>
      </c>
      <c r="DR110" s="983"/>
      <c r="DS110" s="983"/>
      <c r="DT110" s="983"/>
      <c r="DU110" s="983"/>
      <c r="DV110" s="984" t="s">
        <v>421</v>
      </c>
      <c r="DW110" s="984"/>
      <c r="DX110" s="984"/>
      <c r="DY110" s="984"/>
      <c r="DZ110" s="985"/>
    </row>
    <row r="111" spans="1:131" s="247" customFormat="1" ht="26.25" customHeight="1" x14ac:dyDescent="0.15">
      <c r="A111" s="986" t="s">
        <v>448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421</v>
      </c>
      <c r="AB111" s="990"/>
      <c r="AC111" s="990"/>
      <c r="AD111" s="990"/>
      <c r="AE111" s="991"/>
      <c r="AF111" s="992" t="s">
        <v>446</v>
      </c>
      <c r="AG111" s="990"/>
      <c r="AH111" s="990"/>
      <c r="AI111" s="990"/>
      <c r="AJ111" s="991"/>
      <c r="AK111" s="992" t="s">
        <v>421</v>
      </c>
      <c r="AL111" s="990"/>
      <c r="AM111" s="990"/>
      <c r="AN111" s="990"/>
      <c r="AO111" s="991"/>
      <c r="AP111" s="993" t="s">
        <v>446</v>
      </c>
      <c r="AQ111" s="994"/>
      <c r="AR111" s="994"/>
      <c r="AS111" s="994"/>
      <c r="AT111" s="995"/>
      <c r="AU111" s="956"/>
      <c r="AV111" s="957"/>
      <c r="AW111" s="957"/>
      <c r="AX111" s="957"/>
      <c r="AY111" s="957"/>
      <c r="AZ111" s="1005" t="s">
        <v>449</v>
      </c>
      <c r="BA111" s="1006"/>
      <c r="BB111" s="1006"/>
      <c r="BC111" s="1006"/>
      <c r="BD111" s="1006"/>
      <c r="BE111" s="1006"/>
      <c r="BF111" s="1006"/>
      <c r="BG111" s="1006"/>
      <c r="BH111" s="1006"/>
      <c r="BI111" s="1006"/>
      <c r="BJ111" s="1006"/>
      <c r="BK111" s="1006"/>
      <c r="BL111" s="1006"/>
      <c r="BM111" s="1006"/>
      <c r="BN111" s="1006"/>
      <c r="BO111" s="1006"/>
      <c r="BP111" s="1007"/>
      <c r="BQ111" s="975" t="s">
        <v>446</v>
      </c>
      <c r="BR111" s="976"/>
      <c r="BS111" s="976"/>
      <c r="BT111" s="976"/>
      <c r="BU111" s="976"/>
      <c r="BV111" s="976" t="s">
        <v>446</v>
      </c>
      <c r="BW111" s="976"/>
      <c r="BX111" s="976"/>
      <c r="BY111" s="976"/>
      <c r="BZ111" s="976"/>
      <c r="CA111" s="976" t="s">
        <v>446</v>
      </c>
      <c r="CB111" s="976"/>
      <c r="CC111" s="976"/>
      <c r="CD111" s="976"/>
      <c r="CE111" s="976"/>
      <c r="CF111" s="970" t="s">
        <v>421</v>
      </c>
      <c r="CG111" s="971"/>
      <c r="CH111" s="971"/>
      <c r="CI111" s="971"/>
      <c r="CJ111" s="971"/>
      <c r="CK111" s="1001"/>
      <c r="CL111" s="1002"/>
      <c r="CM111" s="972" t="s">
        <v>450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446</v>
      </c>
      <c r="DH111" s="976"/>
      <c r="DI111" s="976"/>
      <c r="DJ111" s="976"/>
      <c r="DK111" s="976"/>
      <c r="DL111" s="976" t="s">
        <v>447</v>
      </c>
      <c r="DM111" s="976"/>
      <c r="DN111" s="976"/>
      <c r="DO111" s="976"/>
      <c r="DP111" s="976"/>
      <c r="DQ111" s="976" t="s">
        <v>446</v>
      </c>
      <c r="DR111" s="976"/>
      <c r="DS111" s="976"/>
      <c r="DT111" s="976"/>
      <c r="DU111" s="976"/>
      <c r="DV111" s="977" t="s">
        <v>447</v>
      </c>
      <c r="DW111" s="977"/>
      <c r="DX111" s="977"/>
      <c r="DY111" s="977"/>
      <c r="DZ111" s="978"/>
    </row>
    <row r="112" spans="1:131" s="247" customFormat="1" ht="26.25" customHeight="1" x14ac:dyDescent="0.15">
      <c r="A112" s="1008" t="s">
        <v>451</v>
      </c>
      <c r="B112" s="1009"/>
      <c r="C112" s="1006" t="s">
        <v>452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447</v>
      </c>
      <c r="AB112" s="1015"/>
      <c r="AC112" s="1015"/>
      <c r="AD112" s="1015"/>
      <c r="AE112" s="1016"/>
      <c r="AF112" s="1017" t="s">
        <v>453</v>
      </c>
      <c r="AG112" s="1015"/>
      <c r="AH112" s="1015"/>
      <c r="AI112" s="1015"/>
      <c r="AJ112" s="1016"/>
      <c r="AK112" s="1017" t="s">
        <v>421</v>
      </c>
      <c r="AL112" s="1015"/>
      <c r="AM112" s="1015"/>
      <c r="AN112" s="1015"/>
      <c r="AO112" s="1016"/>
      <c r="AP112" s="1018" t="s">
        <v>446</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769831</v>
      </c>
      <c r="BR112" s="976"/>
      <c r="BS112" s="976"/>
      <c r="BT112" s="976"/>
      <c r="BU112" s="976"/>
      <c r="BV112" s="976">
        <v>802811</v>
      </c>
      <c r="BW112" s="976"/>
      <c r="BX112" s="976"/>
      <c r="BY112" s="976"/>
      <c r="BZ112" s="976"/>
      <c r="CA112" s="976">
        <v>800790</v>
      </c>
      <c r="CB112" s="976"/>
      <c r="CC112" s="976"/>
      <c r="CD112" s="976"/>
      <c r="CE112" s="976"/>
      <c r="CF112" s="970">
        <v>47.6</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447</v>
      </c>
      <c r="DH112" s="976"/>
      <c r="DI112" s="976"/>
      <c r="DJ112" s="976"/>
      <c r="DK112" s="976"/>
      <c r="DL112" s="976" t="s">
        <v>447</v>
      </c>
      <c r="DM112" s="976"/>
      <c r="DN112" s="976"/>
      <c r="DO112" s="976"/>
      <c r="DP112" s="976"/>
      <c r="DQ112" s="976" t="s">
        <v>446</v>
      </c>
      <c r="DR112" s="976"/>
      <c r="DS112" s="976"/>
      <c r="DT112" s="976"/>
      <c r="DU112" s="976"/>
      <c r="DV112" s="977" t="s">
        <v>446</v>
      </c>
      <c r="DW112" s="977"/>
      <c r="DX112" s="977"/>
      <c r="DY112" s="977"/>
      <c r="DZ112" s="978"/>
    </row>
    <row r="113" spans="1:130" s="247" customFormat="1" ht="26.25" customHeight="1" x14ac:dyDescent="0.15">
      <c r="A113" s="1010"/>
      <c r="B113" s="1011"/>
      <c r="C113" s="1006" t="s">
        <v>456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82638</v>
      </c>
      <c r="AB113" s="990"/>
      <c r="AC113" s="990"/>
      <c r="AD113" s="990"/>
      <c r="AE113" s="991"/>
      <c r="AF113" s="992">
        <v>69400</v>
      </c>
      <c r="AG113" s="990"/>
      <c r="AH113" s="990"/>
      <c r="AI113" s="990"/>
      <c r="AJ113" s="991"/>
      <c r="AK113" s="992">
        <v>77385</v>
      </c>
      <c r="AL113" s="990"/>
      <c r="AM113" s="990"/>
      <c r="AN113" s="990"/>
      <c r="AO113" s="991"/>
      <c r="AP113" s="993">
        <v>4.5999999999999996</v>
      </c>
      <c r="AQ113" s="994"/>
      <c r="AR113" s="994"/>
      <c r="AS113" s="994"/>
      <c r="AT113" s="995"/>
      <c r="AU113" s="956"/>
      <c r="AV113" s="957"/>
      <c r="AW113" s="957"/>
      <c r="AX113" s="957"/>
      <c r="AY113" s="957"/>
      <c r="AZ113" s="1005" t="s">
        <v>457</v>
      </c>
      <c r="BA113" s="1006"/>
      <c r="BB113" s="1006"/>
      <c r="BC113" s="1006"/>
      <c r="BD113" s="1006"/>
      <c r="BE113" s="1006"/>
      <c r="BF113" s="1006"/>
      <c r="BG113" s="1006"/>
      <c r="BH113" s="1006"/>
      <c r="BI113" s="1006"/>
      <c r="BJ113" s="1006"/>
      <c r="BK113" s="1006"/>
      <c r="BL113" s="1006"/>
      <c r="BM113" s="1006"/>
      <c r="BN113" s="1006"/>
      <c r="BO113" s="1006"/>
      <c r="BP113" s="1007"/>
      <c r="BQ113" s="975">
        <v>170946</v>
      </c>
      <c r="BR113" s="976"/>
      <c r="BS113" s="976"/>
      <c r="BT113" s="976"/>
      <c r="BU113" s="976"/>
      <c r="BV113" s="976">
        <v>142785</v>
      </c>
      <c r="BW113" s="976"/>
      <c r="BX113" s="976"/>
      <c r="BY113" s="976"/>
      <c r="BZ113" s="976"/>
      <c r="CA113" s="976">
        <v>114228</v>
      </c>
      <c r="CB113" s="976"/>
      <c r="CC113" s="976"/>
      <c r="CD113" s="976"/>
      <c r="CE113" s="976"/>
      <c r="CF113" s="970">
        <v>6.8</v>
      </c>
      <c r="CG113" s="971"/>
      <c r="CH113" s="971"/>
      <c r="CI113" s="971"/>
      <c r="CJ113" s="971"/>
      <c r="CK113" s="1001"/>
      <c r="CL113" s="1002"/>
      <c r="CM113" s="972" t="s">
        <v>458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421</v>
      </c>
      <c r="DH113" s="1015"/>
      <c r="DI113" s="1015"/>
      <c r="DJ113" s="1015"/>
      <c r="DK113" s="1016"/>
      <c r="DL113" s="1017" t="s">
        <v>447</v>
      </c>
      <c r="DM113" s="1015"/>
      <c r="DN113" s="1015"/>
      <c r="DO113" s="1015"/>
      <c r="DP113" s="1016"/>
      <c r="DQ113" s="1017" t="s">
        <v>447</v>
      </c>
      <c r="DR113" s="1015"/>
      <c r="DS113" s="1015"/>
      <c r="DT113" s="1015"/>
      <c r="DU113" s="1016"/>
      <c r="DV113" s="1018" t="s">
        <v>453</v>
      </c>
      <c r="DW113" s="1019"/>
      <c r="DX113" s="1019"/>
      <c r="DY113" s="1019"/>
      <c r="DZ113" s="1020"/>
    </row>
    <row r="114" spans="1:130" s="247" customFormat="1" ht="26.25" customHeight="1" x14ac:dyDescent="0.15">
      <c r="A114" s="1010"/>
      <c r="B114" s="1011"/>
      <c r="C114" s="1006" t="s">
        <v>459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23547</v>
      </c>
      <c r="AB114" s="1015"/>
      <c r="AC114" s="1015"/>
      <c r="AD114" s="1015"/>
      <c r="AE114" s="1016"/>
      <c r="AF114" s="1017">
        <v>22105</v>
      </c>
      <c r="AG114" s="1015"/>
      <c r="AH114" s="1015"/>
      <c r="AI114" s="1015"/>
      <c r="AJ114" s="1016"/>
      <c r="AK114" s="1017">
        <v>22242</v>
      </c>
      <c r="AL114" s="1015"/>
      <c r="AM114" s="1015"/>
      <c r="AN114" s="1015"/>
      <c r="AO114" s="1016"/>
      <c r="AP114" s="1018">
        <v>1.3</v>
      </c>
      <c r="AQ114" s="1019"/>
      <c r="AR114" s="1019"/>
      <c r="AS114" s="1019"/>
      <c r="AT114" s="1020"/>
      <c r="AU114" s="956"/>
      <c r="AV114" s="957"/>
      <c r="AW114" s="957"/>
      <c r="AX114" s="957"/>
      <c r="AY114" s="957"/>
      <c r="AZ114" s="1005" t="s">
        <v>460</v>
      </c>
      <c r="BA114" s="1006"/>
      <c r="BB114" s="1006"/>
      <c r="BC114" s="1006"/>
      <c r="BD114" s="1006"/>
      <c r="BE114" s="1006"/>
      <c r="BF114" s="1006"/>
      <c r="BG114" s="1006"/>
      <c r="BH114" s="1006"/>
      <c r="BI114" s="1006"/>
      <c r="BJ114" s="1006"/>
      <c r="BK114" s="1006"/>
      <c r="BL114" s="1006"/>
      <c r="BM114" s="1006"/>
      <c r="BN114" s="1006"/>
      <c r="BO114" s="1006"/>
      <c r="BP114" s="1007"/>
      <c r="BQ114" s="975">
        <v>578625</v>
      </c>
      <c r="BR114" s="976"/>
      <c r="BS114" s="976"/>
      <c r="BT114" s="976"/>
      <c r="BU114" s="976"/>
      <c r="BV114" s="976">
        <v>509447</v>
      </c>
      <c r="BW114" s="976"/>
      <c r="BX114" s="976"/>
      <c r="BY114" s="976"/>
      <c r="BZ114" s="976"/>
      <c r="CA114" s="976">
        <v>498261</v>
      </c>
      <c r="CB114" s="976"/>
      <c r="CC114" s="976"/>
      <c r="CD114" s="976"/>
      <c r="CE114" s="976"/>
      <c r="CF114" s="970">
        <v>29.6</v>
      </c>
      <c r="CG114" s="971"/>
      <c r="CH114" s="971"/>
      <c r="CI114" s="971"/>
      <c r="CJ114" s="971"/>
      <c r="CK114" s="1001"/>
      <c r="CL114" s="1002"/>
      <c r="CM114" s="972" t="s">
        <v>461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446</v>
      </c>
      <c r="DH114" s="1015"/>
      <c r="DI114" s="1015"/>
      <c r="DJ114" s="1015"/>
      <c r="DK114" s="1016"/>
      <c r="DL114" s="1017" t="s">
        <v>421</v>
      </c>
      <c r="DM114" s="1015"/>
      <c r="DN114" s="1015"/>
      <c r="DO114" s="1015"/>
      <c r="DP114" s="1016"/>
      <c r="DQ114" s="1017" t="s">
        <v>421</v>
      </c>
      <c r="DR114" s="1015"/>
      <c r="DS114" s="1015"/>
      <c r="DT114" s="1015"/>
      <c r="DU114" s="1016"/>
      <c r="DV114" s="1018" t="s">
        <v>421</v>
      </c>
      <c r="DW114" s="1019"/>
      <c r="DX114" s="1019"/>
      <c r="DY114" s="1019"/>
      <c r="DZ114" s="1020"/>
    </row>
    <row r="115" spans="1:130" s="247" customFormat="1" ht="26.25" customHeight="1" x14ac:dyDescent="0.15">
      <c r="A115" s="1010"/>
      <c r="B115" s="1011"/>
      <c r="C115" s="1006" t="s">
        <v>462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421</v>
      </c>
      <c r="AB115" s="990"/>
      <c r="AC115" s="990"/>
      <c r="AD115" s="990"/>
      <c r="AE115" s="991"/>
      <c r="AF115" s="992" t="s">
        <v>446</v>
      </c>
      <c r="AG115" s="990"/>
      <c r="AH115" s="990"/>
      <c r="AI115" s="990"/>
      <c r="AJ115" s="991"/>
      <c r="AK115" s="992" t="s">
        <v>446</v>
      </c>
      <c r="AL115" s="990"/>
      <c r="AM115" s="990"/>
      <c r="AN115" s="990"/>
      <c r="AO115" s="991"/>
      <c r="AP115" s="993" t="s">
        <v>421</v>
      </c>
      <c r="AQ115" s="994"/>
      <c r="AR115" s="994"/>
      <c r="AS115" s="994"/>
      <c r="AT115" s="995"/>
      <c r="AU115" s="956"/>
      <c r="AV115" s="957"/>
      <c r="AW115" s="957"/>
      <c r="AX115" s="957"/>
      <c r="AY115" s="957"/>
      <c r="AZ115" s="1005" t="s">
        <v>463</v>
      </c>
      <c r="BA115" s="1006"/>
      <c r="BB115" s="1006"/>
      <c r="BC115" s="1006"/>
      <c r="BD115" s="1006"/>
      <c r="BE115" s="1006"/>
      <c r="BF115" s="1006"/>
      <c r="BG115" s="1006"/>
      <c r="BH115" s="1006"/>
      <c r="BI115" s="1006"/>
      <c r="BJ115" s="1006"/>
      <c r="BK115" s="1006"/>
      <c r="BL115" s="1006"/>
      <c r="BM115" s="1006"/>
      <c r="BN115" s="1006"/>
      <c r="BO115" s="1006"/>
      <c r="BP115" s="1007"/>
      <c r="BQ115" s="975" t="s">
        <v>421</v>
      </c>
      <c r="BR115" s="976"/>
      <c r="BS115" s="976"/>
      <c r="BT115" s="976"/>
      <c r="BU115" s="976"/>
      <c r="BV115" s="976" t="s">
        <v>421</v>
      </c>
      <c r="BW115" s="976"/>
      <c r="BX115" s="976"/>
      <c r="BY115" s="976"/>
      <c r="BZ115" s="976"/>
      <c r="CA115" s="976" t="s">
        <v>447</v>
      </c>
      <c r="CB115" s="976"/>
      <c r="CC115" s="976"/>
      <c r="CD115" s="976"/>
      <c r="CE115" s="976"/>
      <c r="CF115" s="970" t="s">
        <v>447</v>
      </c>
      <c r="CG115" s="971"/>
      <c r="CH115" s="971"/>
      <c r="CI115" s="971"/>
      <c r="CJ115" s="971"/>
      <c r="CK115" s="1001"/>
      <c r="CL115" s="1002"/>
      <c r="CM115" s="1005" t="s">
        <v>464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421</v>
      </c>
      <c r="DH115" s="1015"/>
      <c r="DI115" s="1015"/>
      <c r="DJ115" s="1015"/>
      <c r="DK115" s="1016"/>
      <c r="DL115" s="1017" t="s">
        <v>421</v>
      </c>
      <c r="DM115" s="1015"/>
      <c r="DN115" s="1015"/>
      <c r="DO115" s="1015"/>
      <c r="DP115" s="1016"/>
      <c r="DQ115" s="1017" t="s">
        <v>421</v>
      </c>
      <c r="DR115" s="1015"/>
      <c r="DS115" s="1015"/>
      <c r="DT115" s="1015"/>
      <c r="DU115" s="1016"/>
      <c r="DV115" s="1018" t="s">
        <v>421</v>
      </c>
      <c r="DW115" s="1019"/>
      <c r="DX115" s="1019"/>
      <c r="DY115" s="1019"/>
      <c r="DZ115" s="1020"/>
    </row>
    <row r="116" spans="1:130" s="247" customFormat="1" ht="26.25" customHeight="1" x14ac:dyDescent="0.15">
      <c r="A116" s="1012"/>
      <c r="B116" s="1013"/>
      <c r="C116" s="1021" t="s">
        <v>465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421</v>
      </c>
      <c r="AB116" s="1015"/>
      <c r="AC116" s="1015"/>
      <c r="AD116" s="1015"/>
      <c r="AE116" s="1016"/>
      <c r="AF116" s="1017" t="s">
        <v>421</v>
      </c>
      <c r="AG116" s="1015"/>
      <c r="AH116" s="1015"/>
      <c r="AI116" s="1015"/>
      <c r="AJ116" s="1016"/>
      <c r="AK116" s="1017" t="s">
        <v>453</v>
      </c>
      <c r="AL116" s="1015"/>
      <c r="AM116" s="1015"/>
      <c r="AN116" s="1015"/>
      <c r="AO116" s="1016"/>
      <c r="AP116" s="1018" t="s">
        <v>446</v>
      </c>
      <c r="AQ116" s="1019"/>
      <c r="AR116" s="1019"/>
      <c r="AS116" s="1019"/>
      <c r="AT116" s="1020"/>
      <c r="AU116" s="956"/>
      <c r="AV116" s="957"/>
      <c r="AW116" s="957"/>
      <c r="AX116" s="957"/>
      <c r="AY116" s="957"/>
      <c r="AZ116" s="1023" t="s">
        <v>466</v>
      </c>
      <c r="BA116" s="1024"/>
      <c r="BB116" s="1024"/>
      <c r="BC116" s="1024"/>
      <c r="BD116" s="1024"/>
      <c r="BE116" s="1024"/>
      <c r="BF116" s="1024"/>
      <c r="BG116" s="1024"/>
      <c r="BH116" s="1024"/>
      <c r="BI116" s="1024"/>
      <c r="BJ116" s="1024"/>
      <c r="BK116" s="1024"/>
      <c r="BL116" s="1024"/>
      <c r="BM116" s="1024"/>
      <c r="BN116" s="1024"/>
      <c r="BO116" s="1024"/>
      <c r="BP116" s="1025"/>
      <c r="BQ116" s="975" t="s">
        <v>447</v>
      </c>
      <c r="BR116" s="976"/>
      <c r="BS116" s="976"/>
      <c r="BT116" s="976"/>
      <c r="BU116" s="976"/>
      <c r="BV116" s="976" t="s">
        <v>421</v>
      </c>
      <c r="BW116" s="976"/>
      <c r="BX116" s="976"/>
      <c r="BY116" s="976"/>
      <c r="BZ116" s="976"/>
      <c r="CA116" s="976" t="s">
        <v>421</v>
      </c>
      <c r="CB116" s="976"/>
      <c r="CC116" s="976"/>
      <c r="CD116" s="976"/>
      <c r="CE116" s="976"/>
      <c r="CF116" s="970" t="s">
        <v>447</v>
      </c>
      <c r="CG116" s="971"/>
      <c r="CH116" s="971"/>
      <c r="CI116" s="971"/>
      <c r="CJ116" s="971"/>
      <c r="CK116" s="1001"/>
      <c r="CL116" s="1002"/>
      <c r="CM116" s="972" t="s">
        <v>467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447</v>
      </c>
      <c r="DH116" s="1015"/>
      <c r="DI116" s="1015"/>
      <c r="DJ116" s="1015"/>
      <c r="DK116" s="1016"/>
      <c r="DL116" s="1017" t="s">
        <v>447</v>
      </c>
      <c r="DM116" s="1015"/>
      <c r="DN116" s="1015"/>
      <c r="DO116" s="1015"/>
      <c r="DP116" s="1016"/>
      <c r="DQ116" s="1017" t="s">
        <v>421</v>
      </c>
      <c r="DR116" s="1015"/>
      <c r="DS116" s="1015"/>
      <c r="DT116" s="1015"/>
      <c r="DU116" s="1016"/>
      <c r="DV116" s="1018" t="s">
        <v>421</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468</v>
      </c>
      <c r="Z117" s="942"/>
      <c r="AA117" s="1032">
        <v>466586</v>
      </c>
      <c r="AB117" s="1033"/>
      <c r="AC117" s="1033"/>
      <c r="AD117" s="1033"/>
      <c r="AE117" s="1034"/>
      <c r="AF117" s="1035">
        <v>425328</v>
      </c>
      <c r="AG117" s="1033"/>
      <c r="AH117" s="1033"/>
      <c r="AI117" s="1033"/>
      <c r="AJ117" s="1034"/>
      <c r="AK117" s="1035">
        <v>439000</v>
      </c>
      <c r="AL117" s="1033"/>
      <c r="AM117" s="1033"/>
      <c r="AN117" s="1033"/>
      <c r="AO117" s="1034"/>
      <c r="AP117" s="1036"/>
      <c r="AQ117" s="1037"/>
      <c r="AR117" s="1037"/>
      <c r="AS117" s="1037"/>
      <c r="AT117" s="1038"/>
      <c r="AU117" s="956"/>
      <c r="AV117" s="957"/>
      <c r="AW117" s="957"/>
      <c r="AX117" s="957"/>
      <c r="AY117" s="957"/>
      <c r="AZ117" s="1023" t="s">
        <v>469</v>
      </c>
      <c r="BA117" s="1024"/>
      <c r="BB117" s="1024"/>
      <c r="BC117" s="1024"/>
      <c r="BD117" s="1024"/>
      <c r="BE117" s="1024"/>
      <c r="BF117" s="1024"/>
      <c r="BG117" s="1024"/>
      <c r="BH117" s="1024"/>
      <c r="BI117" s="1024"/>
      <c r="BJ117" s="1024"/>
      <c r="BK117" s="1024"/>
      <c r="BL117" s="1024"/>
      <c r="BM117" s="1024"/>
      <c r="BN117" s="1024"/>
      <c r="BO117" s="1024"/>
      <c r="BP117" s="1025"/>
      <c r="BQ117" s="975" t="s">
        <v>447</v>
      </c>
      <c r="BR117" s="976"/>
      <c r="BS117" s="976"/>
      <c r="BT117" s="976"/>
      <c r="BU117" s="976"/>
      <c r="BV117" s="976" t="s">
        <v>446</v>
      </c>
      <c r="BW117" s="976"/>
      <c r="BX117" s="976"/>
      <c r="BY117" s="976"/>
      <c r="BZ117" s="976"/>
      <c r="CA117" s="976" t="s">
        <v>421</v>
      </c>
      <c r="CB117" s="976"/>
      <c r="CC117" s="976"/>
      <c r="CD117" s="976"/>
      <c r="CE117" s="976"/>
      <c r="CF117" s="970" t="s">
        <v>446</v>
      </c>
      <c r="CG117" s="971"/>
      <c r="CH117" s="971"/>
      <c r="CI117" s="971"/>
      <c r="CJ117" s="971"/>
      <c r="CK117" s="1001"/>
      <c r="CL117" s="1002"/>
      <c r="CM117" s="972" t="s">
        <v>470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446</v>
      </c>
      <c r="DH117" s="1015"/>
      <c r="DI117" s="1015"/>
      <c r="DJ117" s="1015"/>
      <c r="DK117" s="1016"/>
      <c r="DL117" s="1017" t="s">
        <v>446</v>
      </c>
      <c r="DM117" s="1015"/>
      <c r="DN117" s="1015"/>
      <c r="DO117" s="1015"/>
      <c r="DP117" s="1016"/>
      <c r="DQ117" s="1017" t="s">
        <v>446</v>
      </c>
      <c r="DR117" s="1015"/>
      <c r="DS117" s="1015"/>
      <c r="DT117" s="1015"/>
      <c r="DU117" s="1016"/>
      <c r="DV117" s="1018" t="s">
        <v>446</v>
      </c>
      <c r="DW117" s="1019"/>
      <c r="DX117" s="1019"/>
      <c r="DY117" s="1019"/>
      <c r="DZ117" s="1020"/>
    </row>
    <row r="118" spans="1:130" s="247" customFormat="1" ht="26.25" customHeight="1" x14ac:dyDescent="0.15">
      <c r="A118" s="960" t="s">
        <v>441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439</v>
      </c>
      <c r="AB118" s="941"/>
      <c r="AC118" s="941"/>
      <c r="AD118" s="941"/>
      <c r="AE118" s="942"/>
      <c r="AF118" s="940" t="s">
        <v>312</v>
      </c>
      <c r="AG118" s="941"/>
      <c r="AH118" s="941"/>
      <c r="AI118" s="941"/>
      <c r="AJ118" s="942"/>
      <c r="AK118" s="940" t="s">
        <v>311</v>
      </c>
      <c r="AL118" s="941"/>
      <c r="AM118" s="941"/>
      <c r="AN118" s="941"/>
      <c r="AO118" s="942"/>
      <c r="AP118" s="1027" t="s">
        <v>440</v>
      </c>
      <c r="AQ118" s="1028"/>
      <c r="AR118" s="1028"/>
      <c r="AS118" s="1028"/>
      <c r="AT118" s="1029"/>
      <c r="AU118" s="956"/>
      <c r="AV118" s="957"/>
      <c r="AW118" s="957"/>
      <c r="AX118" s="957"/>
      <c r="AY118" s="957"/>
      <c r="AZ118" s="1030" t="s">
        <v>471</v>
      </c>
      <c r="BA118" s="1021"/>
      <c r="BB118" s="1021"/>
      <c r="BC118" s="1021"/>
      <c r="BD118" s="1021"/>
      <c r="BE118" s="1021"/>
      <c r="BF118" s="1021"/>
      <c r="BG118" s="1021"/>
      <c r="BH118" s="1021"/>
      <c r="BI118" s="1021"/>
      <c r="BJ118" s="1021"/>
      <c r="BK118" s="1021"/>
      <c r="BL118" s="1021"/>
      <c r="BM118" s="1021"/>
      <c r="BN118" s="1021"/>
      <c r="BO118" s="1021"/>
      <c r="BP118" s="1022"/>
      <c r="BQ118" s="1053" t="s">
        <v>421</v>
      </c>
      <c r="BR118" s="1054"/>
      <c r="BS118" s="1054"/>
      <c r="BT118" s="1054"/>
      <c r="BU118" s="1054"/>
      <c r="BV118" s="1054" t="s">
        <v>447</v>
      </c>
      <c r="BW118" s="1054"/>
      <c r="BX118" s="1054"/>
      <c r="BY118" s="1054"/>
      <c r="BZ118" s="1054"/>
      <c r="CA118" s="1054" t="s">
        <v>446</v>
      </c>
      <c r="CB118" s="1054"/>
      <c r="CC118" s="1054"/>
      <c r="CD118" s="1054"/>
      <c r="CE118" s="1054"/>
      <c r="CF118" s="970" t="s">
        <v>447</v>
      </c>
      <c r="CG118" s="971"/>
      <c r="CH118" s="971"/>
      <c r="CI118" s="971"/>
      <c r="CJ118" s="971"/>
      <c r="CK118" s="1001"/>
      <c r="CL118" s="1002"/>
      <c r="CM118" s="972" t="s">
        <v>472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446</v>
      </c>
      <c r="DH118" s="1015"/>
      <c r="DI118" s="1015"/>
      <c r="DJ118" s="1015"/>
      <c r="DK118" s="1016"/>
      <c r="DL118" s="1017" t="s">
        <v>446</v>
      </c>
      <c r="DM118" s="1015"/>
      <c r="DN118" s="1015"/>
      <c r="DO118" s="1015"/>
      <c r="DP118" s="1016"/>
      <c r="DQ118" s="1017" t="s">
        <v>446</v>
      </c>
      <c r="DR118" s="1015"/>
      <c r="DS118" s="1015"/>
      <c r="DT118" s="1015"/>
      <c r="DU118" s="1016"/>
      <c r="DV118" s="1018" t="s">
        <v>447</v>
      </c>
      <c r="DW118" s="1019"/>
      <c r="DX118" s="1019"/>
      <c r="DY118" s="1019"/>
      <c r="DZ118" s="1020"/>
    </row>
    <row r="119" spans="1:130" s="247" customFormat="1" ht="26.25" customHeight="1" x14ac:dyDescent="0.15">
      <c r="A119" s="1114" t="s">
        <v>444</v>
      </c>
      <c r="B119" s="1000"/>
      <c r="C119" s="979" t="s">
        <v>445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421</v>
      </c>
      <c r="AB119" s="948"/>
      <c r="AC119" s="948"/>
      <c r="AD119" s="948"/>
      <c r="AE119" s="949"/>
      <c r="AF119" s="950" t="s">
        <v>446</v>
      </c>
      <c r="AG119" s="948"/>
      <c r="AH119" s="948"/>
      <c r="AI119" s="948"/>
      <c r="AJ119" s="949"/>
      <c r="AK119" s="950" t="s">
        <v>446</v>
      </c>
      <c r="AL119" s="948"/>
      <c r="AM119" s="948"/>
      <c r="AN119" s="948"/>
      <c r="AO119" s="949"/>
      <c r="AP119" s="951" t="s">
        <v>447</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473</v>
      </c>
      <c r="BP119" s="1062"/>
      <c r="BQ119" s="1053">
        <v>4952927</v>
      </c>
      <c r="BR119" s="1054"/>
      <c r="BS119" s="1054"/>
      <c r="BT119" s="1054"/>
      <c r="BU119" s="1054"/>
      <c r="BV119" s="1054">
        <v>4897002</v>
      </c>
      <c r="BW119" s="1054"/>
      <c r="BX119" s="1054"/>
      <c r="BY119" s="1054"/>
      <c r="BZ119" s="1054"/>
      <c r="CA119" s="1054">
        <v>4811372</v>
      </c>
      <c r="CB119" s="1054"/>
      <c r="CC119" s="1054"/>
      <c r="CD119" s="1054"/>
      <c r="CE119" s="1054"/>
      <c r="CF119" s="1055"/>
      <c r="CG119" s="1056"/>
      <c r="CH119" s="1056"/>
      <c r="CI119" s="1056"/>
      <c r="CJ119" s="1057"/>
      <c r="CK119" s="1003"/>
      <c r="CL119" s="1004"/>
      <c r="CM119" s="1058" t="s">
        <v>474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446</v>
      </c>
      <c r="DH119" s="1040"/>
      <c r="DI119" s="1040"/>
      <c r="DJ119" s="1040"/>
      <c r="DK119" s="1041"/>
      <c r="DL119" s="1039" t="s">
        <v>447</v>
      </c>
      <c r="DM119" s="1040"/>
      <c r="DN119" s="1040"/>
      <c r="DO119" s="1040"/>
      <c r="DP119" s="1041"/>
      <c r="DQ119" s="1039" t="s">
        <v>447</v>
      </c>
      <c r="DR119" s="1040"/>
      <c r="DS119" s="1040"/>
      <c r="DT119" s="1040"/>
      <c r="DU119" s="1041"/>
      <c r="DV119" s="1042" t="s">
        <v>421</v>
      </c>
      <c r="DW119" s="1043"/>
      <c r="DX119" s="1043"/>
      <c r="DY119" s="1043"/>
      <c r="DZ119" s="1044"/>
    </row>
    <row r="120" spans="1:130" s="247" customFormat="1" ht="26.25" customHeight="1" x14ac:dyDescent="0.15">
      <c r="A120" s="1115"/>
      <c r="B120" s="1002"/>
      <c r="C120" s="972" t="s">
        <v>450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446</v>
      </c>
      <c r="AB120" s="1015"/>
      <c r="AC120" s="1015"/>
      <c r="AD120" s="1015"/>
      <c r="AE120" s="1016"/>
      <c r="AF120" s="1017" t="s">
        <v>446</v>
      </c>
      <c r="AG120" s="1015"/>
      <c r="AH120" s="1015"/>
      <c r="AI120" s="1015"/>
      <c r="AJ120" s="1016"/>
      <c r="AK120" s="1017" t="s">
        <v>447</v>
      </c>
      <c r="AL120" s="1015"/>
      <c r="AM120" s="1015"/>
      <c r="AN120" s="1015"/>
      <c r="AO120" s="1016"/>
      <c r="AP120" s="1018" t="s">
        <v>447</v>
      </c>
      <c r="AQ120" s="1019"/>
      <c r="AR120" s="1019"/>
      <c r="AS120" s="1019"/>
      <c r="AT120" s="1020"/>
      <c r="AU120" s="1045" t="s">
        <v>475</v>
      </c>
      <c r="AV120" s="1046"/>
      <c r="AW120" s="1046"/>
      <c r="AX120" s="1046"/>
      <c r="AY120" s="1047"/>
      <c r="AZ120" s="996" t="s">
        <v>476</v>
      </c>
      <c r="BA120" s="945"/>
      <c r="BB120" s="945"/>
      <c r="BC120" s="945"/>
      <c r="BD120" s="945"/>
      <c r="BE120" s="945"/>
      <c r="BF120" s="945"/>
      <c r="BG120" s="945"/>
      <c r="BH120" s="945"/>
      <c r="BI120" s="945"/>
      <c r="BJ120" s="945"/>
      <c r="BK120" s="945"/>
      <c r="BL120" s="945"/>
      <c r="BM120" s="945"/>
      <c r="BN120" s="945"/>
      <c r="BO120" s="945"/>
      <c r="BP120" s="946"/>
      <c r="BQ120" s="982">
        <v>2024210</v>
      </c>
      <c r="BR120" s="983"/>
      <c r="BS120" s="983"/>
      <c r="BT120" s="983"/>
      <c r="BU120" s="983"/>
      <c r="BV120" s="983">
        <v>8714008</v>
      </c>
      <c r="BW120" s="983"/>
      <c r="BX120" s="983"/>
      <c r="BY120" s="983"/>
      <c r="BZ120" s="983"/>
      <c r="CA120" s="983">
        <v>8465858</v>
      </c>
      <c r="CB120" s="983"/>
      <c r="CC120" s="983"/>
      <c r="CD120" s="983"/>
      <c r="CE120" s="983"/>
      <c r="CF120" s="997">
        <v>502.7</v>
      </c>
      <c r="CG120" s="998"/>
      <c r="CH120" s="998"/>
      <c r="CI120" s="998"/>
      <c r="CJ120" s="998"/>
      <c r="CK120" s="1063" t="s">
        <v>477</v>
      </c>
      <c r="CL120" s="1064"/>
      <c r="CM120" s="1064"/>
      <c r="CN120" s="1064"/>
      <c r="CO120" s="1065"/>
      <c r="CP120" s="1071" t="s">
        <v>478</v>
      </c>
      <c r="CQ120" s="1072"/>
      <c r="CR120" s="1072"/>
      <c r="CS120" s="1072"/>
      <c r="CT120" s="1072"/>
      <c r="CU120" s="1072"/>
      <c r="CV120" s="1072"/>
      <c r="CW120" s="1072"/>
      <c r="CX120" s="1072"/>
      <c r="CY120" s="1072"/>
      <c r="CZ120" s="1072"/>
      <c r="DA120" s="1072"/>
      <c r="DB120" s="1072"/>
      <c r="DC120" s="1072"/>
      <c r="DD120" s="1072"/>
      <c r="DE120" s="1072"/>
      <c r="DF120" s="1073"/>
      <c r="DG120" s="982">
        <v>456024</v>
      </c>
      <c r="DH120" s="983"/>
      <c r="DI120" s="983"/>
      <c r="DJ120" s="983"/>
      <c r="DK120" s="983"/>
      <c r="DL120" s="983">
        <v>505966</v>
      </c>
      <c r="DM120" s="983"/>
      <c r="DN120" s="983"/>
      <c r="DO120" s="983"/>
      <c r="DP120" s="983"/>
      <c r="DQ120" s="983">
        <v>526912</v>
      </c>
      <c r="DR120" s="983"/>
      <c r="DS120" s="983"/>
      <c r="DT120" s="983"/>
      <c r="DU120" s="983"/>
      <c r="DV120" s="984">
        <v>31.3</v>
      </c>
      <c r="DW120" s="984"/>
      <c r="DX120" s="984"/>
      <c r="DY120" s="984"/>
      <c r="DZ120" s="985"/>
    </row>
    <row r="121" spans="1:130" s="247" customFormat="1" ht="26.25" customHeight="1" x14ac:dyDescent="0.15">
      <c r="A121" s="1115"/>
      <c r="B121" s="1002"/>
      <c r="C121" s="1023" t="s">
        <v>479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446</v>
      </c>
      <c r="AB121" s="1015"/>
      <c r="AC121" s="1015"/>
      <c r="AD121" s="1015"/>
      <c r="AE121" s="1016"/>
      <c r="AF121" s="1017" t="s">
        <v>421</v>
      </c>
      <c r="AG121" s="1015"/>
      <c r="AH121" s="1015"/>
      <c r="AI121" s="1015"/>
      <c r="AJ121" s="1016"/>
      <c r="AK121" s="1017" t="s">
        <v>447</v>
      </c>
      <c r="AL121" s="1015"/>
      <c r="AM121" s="1015"/>
      <c r="AN121" s="1015"/>
      <c r="AO121" s="1016"/>
      <c r="AP121" s="1018" t="s">
        <v>447</v>
      </c>
      <c r="AQ121" s="1019"/>
      <c r="AR121" s="1019"/>
      <c r="AS121" s="1019"/>
      <c r="AT121" s="1020"/>
      <c r="AU121" s="1048"/>
      <c r="AV121" s="1049"/>
      <c r="AW121" s="1049"/>
      <c r="AX121" s="1049"/>
      <c r="AY121" s="1050"/>
      <c r="AZ121" s="1005" t="s">
        <v>480</v>
      </c>
      <c r="BA121" s="1006"/>
      <c r="BB121" s="1006"/>
      <c r="BC121" s="1006"/>
      <c r="BD121" s="1006"/>
      <c r="BE121" s="1006"/>
      <c r="BF121" s="1006"/>
      <c r="BG121" s="1006"/>
      <c r="BH121" s="1006"/>
      <c r="BI121" s="1006"/>
      <c r="BJ121" s="1006"/>
      <c r="BK121" s="1006"/>
      <c r="BL121" s="1006"/>
      <c r="BM121" s="1006"/>
      <c r="BN121" s="1006"/>
      <c r="BO121" s="1006"/>
      <c r="BP121" s="1007"/>
      <c r="BQ121" s="975">
        <v>373607</v>
      </c>
      <c r="BR121" s="976"/>
      <c r="BS121" s="976"/>
      <c r="BT121" s="976"/>
      <c r="BU121" s="976"/>
      <c r="BV121" s="976">
        <v>407607</v>
      </c>
      <c r="BW121" s="976"/>
      <c r="BX121" s="976"/>
      <c r="BY121" s="976"/>
      <c r="BZ121" s="976"/>
      <c r="CA121" s="976">
        <v>426673</v>
      </c>
      <c r="CB121" s="976"/>
      <c r="CC121" s="976"/>
      <c r="CD121" s="976"/>
      <c r="CE121" s="976"/>
      <c r="CF121" s="970">
        <v>25.3</v>
      </c>
      <c r="CG121" s="971"/>
      <c r="CH121" s="971"/>
      <c r="CI121" s="971"/>
      <c r="CJ121" s="971"/>
      <c r="CK121" s="1066"/>
      <c r="CL121" s="1067"/>
      <c r="CM121" s="1067"/>
      <c r="CN121" s="1067"/>
      <c r="CO121" s="1068"/>
      <c r="CP121" s="1076" t="s">
        <v>481</v>
      </c>
      <c r="CQ121" s="1077"/>
      <c r="CR121" s="1077"/>
      <c r="CS121" s="1077"/>
      <c r="CT121" s="1077"/>
      <c r="CU121" s="1077"/>
      <c r="CV121" s="1077"/>
      <c r="CW121" s="1077"/>
      <c r="CX121" s="1077"/>
      <c r="CY121" s="1077"/>
      <c r="CZ121" s="1077"/>
      <c r="DA121" s="1077"/>
      <c r="DB121" s="1077"/>
      <c r="DC121" s="1077"/>
      <c r="DD121" s="1077"/>
      <c r="DE121" s="1077"/>
      <c r="DF121" s="1078"/>
      <c r="DG121" s="975">
        <v>115036</v>
      </c>
      <c r="DH121" s="976"/>
      <c r="DI121" s="976"/>
      <c r="DJ121" s="976"/>
      <c r="DK121" s="976"/>
      <c r="DL121" s="976">
        <v>106978</v>
      </c>
      <c r="DM121" s="976"/>
      <c r="DN121" s="976"/>
      <c r="DO121" s="976"/>
      <c r="DP121" s="976"/>
      <c r="DQ121" s="976">
        <v>99149</v>
      </c>
      <c r="DR121" s="976"/>
      <c r="DS121" s="976"/>
      <c r="DT121" s="976"/>
      <c r="DU121" s="976"/>
      <c r="DV121" s="977">
        <v>5.9</v>
      </c>
      <c r="DW121" s="977"/>
      <c r="DX121" s="977"/>
      <c r="DY121" s="977"/>
      <c r="DZ121" s="978"/>
    </row>
    <row r="122" spans="1:130" s="247" customFormat="1" ht="26.25" customHeight="1" x14ac:dyDescent="0.15">
      <c r="A122" s="1115"/>
      <c r="B122" s="1002"/>
      <c r="C122" s="972" t="s">
        <v>461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447</v>
      </c>
      <c r="AB122" s="1015"/>
      <c r="AC122" s="1015"/>
      <c r="AD122" s="1015"/>
      <c r="AE122" s="1016"/>
      <c r="AF122" s="1017" t="s">
        <v>421</v>
      </c>
      <c r="AG122" s="1015"/>
      <c r="AH122" s="1015"/>
      <c r="AI122" s="1015"/>
      <c r="AJ122" s="1016"/>
      <c r="AK122" s="1017" t="s">
        <v>421</v>
      </c>
      <c r="AL122" s="1015"/>
      <c r="AM122" s="1015"/>
      <c r="AN122" s="1015"/>
      <c r="AO122" s="1016"/>
      <c r="AP122" s="1018" t="s">
        <v>421</v>
      </c>
      <c r="AQ122" s="1019"/>
      <c r="AR122" s="1019"/>
      <c r="AS122" s="1019"/>
      <c r="AT122" s="1020"/>
      <c r="AU122" s="1048"/>
      <c r="AV122" s="1049"/>
      <c r="AW122" s="1049"/>
      <c r="AX122" s="1049"/>
      <c r="AY122" s="1050"/>
      <c r="AZ122" s="1030" t="s">
        <v>482</v>
      </c>
      <c r="BA122" s="1021"/>
      <c r="BB122" s="1021"/>
      <c r="BC122" s="1021"/>
      <c r="BD122" s="1021"/>
      <c r="BE122" s="1021"/>
      <c r="BF122" s="1021"/>
      <c r="BG122" s="1021"/>
      <c r="BH122" s="1021"/>
      <c r="BI122" s="1021"/>
      <c r="BJ122" s="1021"/>
      <c r="BK122" s="1021"/>
      <c r="BL122" s="1021"/>
      <c r="BM122" s="1021"/>
      <c r="BN122" s="1021"/>
      <c r="BO122" s="1021"/>
      <c r="BP122" s="1022"/>
      <c r="BQ122" s="1053">
        <v>3300918</v>
      </c>
      <c r="BR122" s="1054"/>
      <c r="BS122" s="1054"/>
      <c r="BT122" s="1054"/>
      <c r="BU122" s="1054"/>
      <c r="BV122" s="1054">
        <v>3469785</v>
      </c>
      <c r="BW122" s="1054"/>
      <c r="BX122" s="1054"/>
      <c r="BY122" s="1054"/>
      <c r="BZ122" s="1054"/>
      <c r="CA122" s="1054">
        <v>3496518</v>
      </c>
      <c r="CB122" s="1054"/>
      <c r="CC122" s="1054"/>
      <c r="CD122" s="1054"/>
      <c r="CE122" s="1054"/>
      <c r="CF122" s="1074">
        <v>207.6</v>
      </c>
      <c r="CG122" s="1075"/>
      <c r="CH122" s="1075"/>
      <c r="CI122" s="1075"/>
      <c r="CJ122" s="1075"/>
      <c r="CK122" s="1066"/>
      <c r="CL122" s="1067"/>
      <c r="CM122" s="1067"/>
      <c r="CN122" s="1067"/>
      <c r="CO122" s="1068"/>
      <c r="CP122" s="1076" t="s">
        <v>410</v>
      </c>
      <c r="CQ122" s="1077"/>
      <c r="CR122" s="1077"/>
      <c r="CS122" s="1077"/>
      <c r="CT122" s="1077"/>
      <c r="CU122" s="1077"/>
      <c r="CV122" s="1077"/>
      <c r="CW122" s="1077"/>
      <c r="CX122" s="1077"/>
      <c r="CY122" s="1077"/>
      <c r="CZ122" s="1077"/>
      <c r="DA122" s="1077"/>
      <c r="DB122" s="1077"/>
      <c r="DC122" s="1077"/>
      <c r="DD122" s="1077"/>
      <c r="DE122" s="1077"/>
      <c r="DF122" s="1078"/>
      <c r="DG122" s="975">
        <v>60608</v>
      </c>
      <c r="DH122" s="976"/>
      <c r="DI122" s="976"/>
      <c r="DJ122" s="976"/>
      <c r="DK122" s="976"/>
      <c r="DL122" s="976">
        <v>59730</v>
      </c>
      <c r="DM122" s="976"/>
      <c r="DN122" s="976"/>
      <c r="DO122" s="976"/>
      <c r="DP122" s="976"/>
      <c r="DQ122" s="976">
        <v>67337</v>
      </c>
      <c r="DR122" s="976"/>
      <c r="DS122" s="976"/>
      <c r="DT122" s="976"/>
      <c r="DU122" s="976"/>
      <c r="DV122" s="977">
        <v>4</v>
      </c>
      <c r="DW122" s="977"/>
      <c r="DX122" s="977"/>
      <c r="DY122" s="977"/>
      <c r="DZ122" s="978"/>
    </row>
    <row r="123" spans="1:130" s="247" customFormat="1" ht="26.25" customHeight="1" x14ac:dyDescent="0.15">
      <c r="A123" s="1115"/>
      <c r="B123" s="1002"/>
      <c r="C123" s="972" t="s">
        <v>467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421</v>
      </c>
      <c r="AB123" s="1015"/>
      <c r="AC123" s="1015"/>
      <c r="AD123" s="1015"/>
      <c r="AE123" s="1016"/>
      <c r="AF123" s="1017" t="s">
        <v>447</v>
      </c>
      <c r="AG123" s="1015"/>
      <c r="AH123" s="1015"/>
      <c r="AI123" s="1015"/>
      <c r="AJ123" s="1016"/>
      <c r="AK123" s="1017" t="s">
        <v>446</v>
      </c>
      <c r="AL123" s="1015"/>
      <c r="AM123" s="1015"/>
      <c r="AN123" s="1015"/>
      <c r="AO123" s="1016"/>
      <c r="AP123" s="1018" t="s">
        <v>421</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483</v>
      </c>
      <c r="BP123" s="1062"/>
      <c r="BQ123" s="1121">
        <v>5698735</v>
      </c>
      <c r="BR123" s="1122"/>
      <c r="BS123" s="1122"/>
      <c r="BT123" s="1122"/>
      <c r="BU123" s="1122"/>
      <c r="BV123" s="1122">
        <v>12591400</v>
      </c>
      <c r="BW123" s="1122"/>
      <c r="BX123" s="1122"/>
      <c r="BY123" s="1122"/>
      <c r="BZ123" s="1122"/>
      <c r="CA123" s="1122">
        <v>12389049</v>
      </c>
      <c r="CB123" s="1122"/>
      <c r="CC123" s="1122"/>
      <c r="CD123" s="1122"/>
      <c r="CE123" s="1122"/>
      <c r="CF123" s="1055"/>
      <c r="CG123" s="1056"/>
      <c r="CH123" s="1056"/>
      <c r="CI123" s="1056"/>
      <c r="CJ123" s="1057"/>
      <c r="CK123" s="1066"/>
      <c r="CL123" s="1067"/>
      <c r="CM123" s="1067"/>
      <c r="CN123" s="1067"/>
      <c r="CO123" s="1068"/>
      <c r="CP123" s="1076" t="s">
        <v>484</v>
      </c>
      <c r="CQ123" s="1077"/>
      <c r="CR123" s="1077"/>
      <c r="CS123" s="1077"/>
      <c r="CT123" s="1077"/>
      <c r="CU123" s="1077"/>
      <c r="CV123" s="1077"/>
      <c r="CW123" s="1077"/>
      <c r="CX123" s="1077"/>
      <c r="CY123" s="1077"/>
      <c r="CZ123" s="1077"/>
      <c r="DA123" s="1077"/>
      <c r="DB123" s="1077"/>
      <c r="DC123" s="1077"/>
      <c r="DD123" s="1077"/>
      <c r="DE123" s="1077"/>
      <c r="DF123" s="1078"/>
      <c r="DG123" s="1014">
        <v>56598</v>
      </c>
      <c r="DH123" s="1015"/>
      <c r="DI123" s="1015"/>
      <c r="DJ123" s="1015"/>
      <c r="DK123" s="1016"/>
      <c r="DL123" s="1017">
        <v>53577</v>
      </c>
      <c r="DM123" s="1015"/>
      <c r="DN123" s="1015"/>
      <c r="DO123" s="1015"/>
      <c r="DP123" s="1016"/>
      <c r="DQ123" s="1017">
        <v>37291</v>
      </c>
      <c r="DR123" s="1015"/>
      <c r="DS123" s="1015"/>
      <c r="DT123" s="1015"/>
      <c r="DU123" s="1016"/>
      <c r="DV123" s="1018">
        <v>2.2000000000000002</v>
      </c>
      <c r="DW123" s="1019"/>
      <c r="DX123" s="1019"/>
      <c r="DY123" s="1019"/>
      <c r="DZ123" s="1020"/>
    </row>
    <row r="124" spans="1:130" s="247" customFormat="1" ht="26.25" customHeight="1" thickBot="1" x14ac:dyDescent="0.2">
      <c r="A124" s="1115"/>
      <c r="B124" s="1002"/>
      <c r="C124" s="972" t="s">
        <v>470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446</v>
      </c>
      <c r="AB124" s="1015"/>
      <c r="AC124" s="1015"/>
      <c r="AD124" s="1015"/>
      <c r="AE124" s="1016"/>
      <c r="AF124" s="1017" t="s">
        <v>421</v>
      </c>
      <c r="AG124" s="1015"/>
      <c r="AH124" s="1015"/>
      <c r="AI124" s="1015"/>
      <c r="AJ124" s="1016"/>
      <c r="AK124" s="1017" t="s">
        <v>421</v>
      </c>
      <c r="AL124" s="1015"/>
      <c r="AM124" s="1015"/>
      <c r="AN124" s="1015"/>
      <c r="AO124" s="1016"/>
      <c r="AP124" s="1018" t="s">
        <v>453</v>
      </c>
      <c r="AQ124" s="1019"/>
      <c r="AR124" s="1019"/>
      <c r="AS124" s="1019"/>
      <c r="AT124" s="1020"/>
      <c r="AU124" s="1117" t="s">
        <v>485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486</v>
      </c>
      <c r="BR124" s="1084"/>
      <c r="BS124" s="1084"/>
      <c r="BT124" s="1084"/>
      <c r="BU124" s="1084"/>
      <c r="BV124" s="1084" t="s">
        <v>421</v>
      </c>
      <c r="BW124" s="1084"/>
      <c r="BX124" s="1084"/>
      <c r="BY124" s="1084"/>
      <c r="BZ124" s="1084"/>
      <c r="CA124" s="1084" t="s">
        <v>421</v>
      </c>
      <c r="CB124" s="1084"/>
      <c r="CC124" s="1084"/>
      <c r="CD124" s="1084"/>
      <c r="CE124" s="1084"/>
      <c r="CF124" s="1085"/>
      <c r="CG124" s="1086"/>
      <c r="CH124" s="1086"/>
      <c r="CI124" s="1086"/>
      <c r="CJ124" s="1087"/>
      <c r="CK124" s="1069"/>
      <c r="CL124" s="1069"/>
      <c r="CM124" s="1069"/>
      <c r="CN124" s="1069"/>
      <c r="CO124" s="1070"/>
      <c r="CP124" s="1076" t="s">
        <v>487</v>
      </c>
      <c r="CQ124" s="1077"/>
      <c r="CR124" s="1077"/>
      <c r="CS124" s="1077"/>
      <c r="CT124" s="1077"/>
      <c r="CU124" s="1077"/>
      <c r="CV124" s="1077"/>
      <c r="CW124" s="1077"/>
      <c r="CX124" s="1077"/>
      <c r="CY124" s="1077"/>
      <c r="CZ124" s="1077"/>
      <c r="DA124" s="1077"/>
      <c r="DB124" s="1077"/>
      <c r="DC124" s="1077"/>
      <c r="DD124" s="1077"/>
      <c r="DE124" s="1077"/>
      <c r="DF124" s="1078"/>
      <c r="DG124" s="1061">
        <v>81565</v>
      </c>
      <c r="DH124" s="1040"/>
      <c r="DI124" s="1040"/>
      <c r="DJ124" s="1040"/>
      <c r="DK124" s="1041"/>
      <c r="DL124" s="1039">
        <v>76560</v>
      </c>
      <c r="DM124" s="1040"/>
      <c r="DN124" s="1040"/>
      <c r="DO124" s="1040"/>
      <c r="DP124" s="1041"/>
      <c r="DQ124" s="1039">
        <v>70101</v>
      </c>
      <c r="DR124" s="1040"/>
      <c r="DS124" s="1040"/>
      <c r="DT124" s="1040"/>
      <c r="DU124" s="1041"/>
      <c r="DV124" s="1042">
        <v>4.2</v>
      </c>
      <c r="DW124" s="1043"/>
      <c r="DX124" s="1043"/>
      <c r="DY124" s="1043"/>
      <c r="DZ124" s="1044"/>
    </row>
    <row r="125" spans="1:130" s="247" customFormat="1" ht="26.25" customHeight="1" x14ac:dyDescent="0.15">
      <c r="A125" s="1115"/>
      <c r="B125" s="1002"/>
      <c r="C125" s="972" t="s">
        <v>472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446</v>
      </c>
      <c r="AB125" s="1015"/>
      <c r="AC125" s="1015"/>
      <c r="AD125" s="1015"/>
      <c r="AE125" s="1016"/>
      <c r="AF125" s="1017" t="s">
        <v>446</v>
      </c>
      <c r="AG125" s="1015"/>
      <c r="AH125" s="1015"/>
      <c r="AI125" s="1015"/>
      <c r="AJ125" s="1016"/>
      <c r="AK125" s="1017" t="s">
        <v>488</v>
      </c>
      <c r="AL125" s="1015"/>
      <c r="AM125" s="1015"/>
      <c r="AN125" s="1015"/>
      <c r="AO125" s="1016"/>
      <c r="AP125" s="1018" t="s">
        <v>486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489</v>
      </c>
      <c r="CL125" s="1064"/>
      <c r="CM125" s="1064"/>
      <c r="CN125" s="1064"/>
      <c r="CO125" s="1065"/>
      <c r="CP125" s="996" t="s">
        <v>490</v>
      </c>
      <c r="CQ125" s="945"/>
      <c r="CR125" s="945"/>
      <c r="CS125" s="945"/>
      <c r="CT125" s="945"/>
      <c r="CU125" s="945"/>
      <c r="CV125" s="945"/>
      <c r="CW125" s="945"/>
      <c r="CX125" s="945"/>
      <c r="CY125" s="945"/>
      <c r="CZ125" s="945"/>
      <c r="DA125" s="945"/>
      <c r="DB125" s="945"/>
      <c r="DC125" s="945"/>
      <c r="DD125" s="945"/>
      <c r="DE125" s="945"/>
      <c r="DF125" s="946"/>
      <c r="DG125" s="982" t="s">
        <v>446</v>
      </c>
      <c r="DH125" s="983"/>
      <c r="DI125" s="983"/>
      <c r="DJ125" s="983"/>
      <c r="DK125" s="983"/>
      <c r="DL125" s="983" t="s">
        <v>421</v>
      </c>
      <c r="DM125" s="983"/>
      <c r="DN125" s="983"/>
      <c r="DO125" s="983"/>
      <c r="DP125" s="983"/>
      <c r="DQ125" s="983" t="s">
        <v>421</v>
      </c>
      <c r="DR125" s="983"/>
      <c r="DS125" s="983"/>
      <c r="DT125" s="983"/>
      <c r="DU125" s="983"/>
      <c r="DV125" s="984" t="s">
        <v>446</v>
      </c>
      <c r="DW125" s="984"/>
      <c r="DX125" s="984"/>
      <c r="DY125" s="984"/>
      <c r="DZ125" s="985"/>
    </row>
    <row r="126" spans="1:130" s="247" customFormat="1" ht="26.25" customHeight="1" thickBot="1" x14ac:dyDescent="0.2">
      <c r="A126" s="1115"/>
      <c r="B126" s="1002"/>
      <c r="C126" s="972" t="s">
        <v>474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453</v>
      </c>
      <c r="AB126" s="1015"/>
      <c r="AC126" s="1015"/>
      <c r="AD126" s="1015"/>
      <c r="AE126" s="1016"/>
      <c r="AF126" s="1017" t="s">
        <v>446</v>
      </c>
      <c r="AG126" s="1015"/>
      <c r="AH126" s="1015"/>
      <c r="AI126" s="1015"/>
      <c r="AJ126" s="1016"/>
      <c r="AK126" s="1017" t="s">
        <v>421</v>
      </c>
      <c r="AL126" s="1015"/>
      <c r="AM126" s="1015"/>
      <c r="AN126" s="1015"/>
      <c r="AO126" s="1016"/>
      <c r="AP126" s="1018" t="s">
        <v>446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491</v>
      </c>
      <c r="CQ126" s="1006"/>
      <c r="CR126" s="1006"/>
      <c r="CS126" s="1006"/>
      <c r="CT126" s="1006"/>
      <c r="CU126" s="1006"/>
      <c r="CV126" s="1006"/>
      <c r="CW126" s="1006"/>
      <c r="CX126" s="1006"/>
      <c r="CY126" s="1006"/>
      <c r="CZ126" s="1006"/>
      <c r="DA126" s="1006"/>
      <c r="DB126" s="1006"/>
      <c r="DC126" s="1006"/>
      <c r="DD126" s="1006"/>
      <c r="DE126" s="1006"/>
      <c r="DF126" s="1007"/>
      <c r="DG126" s="975" t="s">
        <v>453</v>
      </c>
      <c r="DH126" s="976"/>
      <c r="DI126" s="976"/>
      <c r="DJ126" s="976"/>
      <c r="DK126" s="976"/>
      <c r="DL126" s="976" t="s">
        <v>446</v>
      </c>
      <c r="DM126" s="976"/>
      <c r="DN126" s="976"/>
      <c r="DO126" s="976"/>
      <c r="DP126" s="976"/>
      <c r="DQ126" s="976" t="s">
        <v>488</v>
      </c>
      <c r="DR126" s="976"/>
      <c r="DS126" s="976"/>
      <c r="DT126" s="976"/>
      <c r="DU126" s="976"/>
      <c r="DV126" s="977" t="s">
        <v>421</v>
      </c>
      <c r="DW126" s="977"/>
      <c r="DX126" s="977"/>
      <c r="DY126" s="977"/>
      <c r="DZ126" s="978"/>
    </row>
    <row r="127" spans="1:130" s="247" customFormat="1" ht="26.25" customHeight="1" x14ac:dyDescent="0.15">
      <c r="A127" s="1116"/>
      <c r="B127" s="1004"/>
      <c r="C127" s="1058" t="s">
        <v>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453</v>
      </c>
      <c r="AB127" s="1015"/>
      <c r="AC127" s="1015"/>
      <c r="AD127" s="1015"/>
      <c r="AE127" s="1016"/>
      <c r="AF127" s="1017" t="s">
        <v>488</v>
      </c>
      <c r="AG127" s="1015"/>
      <c r="AH127" s="1015"/>
      <c r="AI127" s="1015"/>
      <c r="AJ127" s="1016"/>
      <c r="AK127" s="1017" t="s">
        <v>421</v>
      </c>
      <c r="AL127" s="1015"/>
      <c r="AM127" s="1015"/>
      <c r="AN127" s="1015"/>
      <c r="AO127" s="1016"/>
      <c r="AP127" s="1018" t="s">
        <v>421</v>
      </c>
      <c r="AQ127" s="1019"/>
      <c r="AR127" s="1019"/>
      <c r="AS127" s="1019"/>
      <c r="AT127" s="1020"/>
      <c r="AU127" s="283"/>
      <c r="AV127" s="283"/>
      <c r="AW127" s="283"/>
      <c r="AX127" s="1088" t="s">
        <v>493</v>
      </c>
      <c r="AY127" s="1089"/>
      <c r="AZ127" s="1089"/>
      <c r="BA127" s="1089"/>
      <c r="BB127" s="1089"/>
      <c r="BC127" s="1089"/>
      <c r="BD127" s="1089"/>
      <c r="BE127" s="1090"/>
      <c r="BF127" s="1091" t="s">
        <v>494</v>
      </c>
      <c r="BG127" s="1089"/>
      <c r="BH127" s="1089"/>
      <c r="BI127" s="1089"/>
      <c r="BJ127" s="1089"/>
      <c r="BK127" s="1089"/>
      <c r="BL127" s="1090"/>
      <c r="BM127" s="1091" t="s">
        <v>495</v>
      </c>
      <c r="BN127" s="1089"/>
      <c r="BO127" s="1089"/>
      <c r="BP127" s="1089"/>
      <c r="BQ127" s="1089"/>
      <c r="BR127" s="1089"/>
      <c r="BS127" s="1090"/>
      <c r="BT127" s="1091" t="s">
        <v>496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497</v>
      </c>
      <c r="CQ127" s="1006"/>
      <c r="CR127" s="1006"/>
      <c r="CS127" s="1006"/>
      <c r="CT127" s="1006"/>
      <c r="CU127" s="1006"/>
      <c r="CV127" s="1006"/>
      <c r="CW127" s="1006"/>
      <c r="CX127" s="1006"/>
      <c r="CY127" s="1006"/>
      <c r="CZ127" s="1006"/>
      <c r="DA127" s="1006"/>
      <c r="DB127" s="1006"/>
      <c r="DC127" s="1006"/>
      <c r="DD127" s="1006"/>
      <c r="DE127" s="1006"/>
      <c r="DF127" s="1007"/>
      <c r="DG127" s="975" t="s">
        <v>486</v>
      </c>
      <c r="DH127" s="976"/>
      <c r="DI127" s="976"/>
      <c r="DJ127" s="976"/>
      <c r="DK127" s="976"/>
      <c r="DL127" s="976" t="s">
        <v>486</v>
      </c>
      <c r="DM127" s="976"/>
      <c r="DN127" s="976"/>
      <c r="DO127" s="976"/>
      <c r="DP127" s="976"/>
      <c r="DQ127" s="976" t="s">
        <v>421</v>
      </c>
      <c r="DR127" s="976"/>
      <c r="DS127" s="976"/>
      <c r="DT127" s="976"/>
      <c r="DU127" s="976"/>
      <c r="DV127" s="977" t="s">
        <v>421</v>
      </c>
      <c r="DW127" s="977"/>
      <c r="DX127" s="977"/>
      <c r="DY127" s="977"/>
      <c r="DZ127" s="978"/>
    </row>
    <row r="128" spans="1:130" s="247" customFormat="1" ht="26.25" customHeight="1" thickBot="1" x14ac:dyDescent="0.2">
      <c r="A128" s="1099" t="s">
        <v>498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499</v>
      </c>
      <c r="X128" s="1101"/>
      <c r="Y128" s="1101"/>
      <c r="Z128" s="1102"/>
      <c r="AA128" s="1103">
        <v>42307</v>
      </c>
      <c r="AB128" s="1104"/>
      <c r="AC128" s="1104"/>
      <c r="AD128" s="1104"/>
      <c r="AE128" s="1105"/>
      <c r="AF128" s="1106">
        <v>40338</v>
      </c>
      <c r="AG128" s="1104"/>
      <c r="AH128" s="1104"/>
      <c r="AI128" s="1104"/>
      <c r="AJ128" s="1105"/>
      <c r="AK128" s="1106">
        <v>40340</v>
      </c>
      <c r="AL128" s="1104"/>
      <c r="AM128" s="1104"/>
      <c r="AN128" s="1104"/>
      <c r="AO128" s="1105"/>
      <c r="AP128" s="1107"/>
      <c r="AQ128" s="1108"/>
      <c r="AR128" s="1108"/>
      <c r="AS128" s="1108"/>
      <c r="AT128" s="1109"/>
      <c r="AU128" s="283"/>
      <c r="AV128" s="283"/>
      <c r="AW128" s="283"/>
      <c r="AX128" s="944" t="s">
        <v>500</v>
      </c>
      <c r="AY128" s="945"/>
      <c r="AZ128" s="945"/>
      <c r="BA128" s="945"/>
      <c r="BB128" s="945"/>
      <c r="BC128" s="945"/>
      <c r="BD128" s="945"/>
      <c r="BE128" s="946"/>
      <c r="BF128" s="1110" t="s">
        <v>453</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501</v>
      </c>
      <c r="CQ128" s="1093"/>
      <c r="CR128" s="1093"/>
      <c r="CS128" s="1093"/>
      <c r="CT128" s="1093"/>
      <c r="CU128" s="1093"/>
      <c r="CV128" s="1093"/>
      <c r="CW128" s="1093"/>
      <c r="CX128" s="1093"/>
      <c r="CY128" s="1093"/>
      <c r="CZ128" s="1093"/>
      <c r="DA128" s="1093"/>
      <c r="DB128" s="1093"/>
      <c r="DC128" s="1093"/>
      <c r="DD128" s="1093"/>
      <c r="DE128" s="1093"/>
      <c r="DF128" s="1094"/>
      <c r="DG128" s="1095" t="s">
        <v>486</v>
      </c>
      <c r="DH128" s="1096"/>
      <c r="DI128" s="1096"/>
      <c r="DJ128" s="1096"/>
      <c r="DK128" s="1096"/>
      <c r="DL128" s="1096" t="s">
        <v>486</v>
      </c>
      <c r="DM128" s="1096"/>
      <c r="DN128" s="1096"/>
      <c r="DO128" s="1096"/>
      <c r="DP128" s="1096"/>
      <c r="DQ128" s="1096" t="s">
        <v>486</v>
      </c>
      <c r="DR128" s="1096"/>
      <c r="DS128" s="1096"/>
      <c r="DT128" s="1096"/>
      <c r="DU128" s="1096"/>
      <c r="DV128" s="1097" t="s">
        <v>446</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502</v>
      </c>
      <c r="X129" s="1130"/>
      <c r="Y129" s="1130"/>
      <c r="Z129" s="1131"/>
      <c r="AA129" s="1014">
        <v>2044258</v>
      </c>
      <c r="AB129" s="1015"/>
      <c r="AC129" s="1015"/>
      <c r="AD129" s="1015"/>
      <c r="AE129" s="1016"/>
      <c r="AF129" s="1017">
        <v>2004504</v>
      </c>
      <c r="AG129" s="1015"/>
      <c r="AH129" s="1015"/>
      <c r="AI129" s="1015"/>
      <c r="AJ129" s="1016"/>
      <c r="AK129" s="1017">
        <v>1998707</v>
      </c>
      <c r="AL129" s="1015"/>
      <c r="AM129" s="1015"/>
      <c r="AN129" s="1015"/>
      <c r="AO129" s="1016"/>
      <c r="AP129" s="1132"/>
      <c r="AQ129" s="1133"/>
      <c r="AR129" s="1133"/>
      <c r="AS129" s="1133"/>
      <c r="AT129" s="1134"/>
      <c r="AU129" s="285"/>
      <c r="AV129" s="285"/>
      <c r="AW129" s="285"/>
      <c r="AX129" s="1123" t="s">
        <v>503</v>
      </c>
      <c r="AY129" s="1006"/>
      <c r="AZ129" s="1006"/>
      <c r="BA129" s="1006"/>
      <c r="BB129" s="1006"/>
      <c r="BC129" s="1006"/>
      <c r="BD129" s="1006"/>
      <c r="BE129" s="1007"/>
      <c r="BF129" s="1124" t="s">
        <v>504</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506</v>
      </c>
      <c r="X130" s="1130"/>
      <c r="Y130" s="1130"/>
      <c r="Z130" s="1131"/>
      <c r="AA130" s="1014">
        <v>309345</v>
      </c>
      <c r="AB130" s="1015"/>
      <c r="AC130" s="1015"/>
      <c r="AD130" s="1015"/>
      <c r="AE130" s="1016"/>
      <c r="AF130" s="1017">
        <v>297060</v>
      </c>
      <c r="AG130" s="1015"/>
      <c r="AH130" s="1015"/>
      <c r="AI130" s="1015"/>
      <c r="AJ130" s="1016"/>
      <c r="AK130" s="1017">
        <v>314611</v>
      </c>
      <c r="AL130" s="1015"/>
      <c r="AM130" s="1015"/>
      <c r="AN130" s="1015"/>
      <c r="AO130" s="1016"/>
      <c r="AP130" s="1132"/>
      <c r="AQ130" s="1133"/>
      <c r="AR130" s="1133"/>
      <c r="AS130" s="1133"/>
      <c r="AT130" s="1134"/>
      <c r="AU130" s="285"/>
      <c r="AV130" s="285"/>
      <c r="AW130" s="285"/>
      <c r="AX130" s="1123" t="s">
        <v>507</v>
      </c>
      <c r="AY130" s="1006"/>
      <c r="AZ130" s="1006"/>
      <c r="BA130" s="1006"/>
      <c r="BB130" s="1006"/>
      <c r="BC130" s="1006"/>
      <c r="BD130" s="1006"/>
      <c r="BE130" s="1007"/>
      <c r="BF130" s="1160">
        <v>5.5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508</v>
      </c>
      <c r="X131" s="1168"/>
      <c r="Y131" s="1168"/>
      <c r="Z131" s="1169"/>
      <c r="AA131" s="1061">
        <v>1734913</v>
      </c>
      <c r="AB131" s="1040"/>
      <c r="AC131" s="1040"/>
      <c r="AD131" s="1040"/>
      <c r="AE131" s="1041"/>
      <c r="AF131" s="1039">
        <v>1707444</v>
      </c>
      <c r="AG131" s="1040"/>
      <c r="AH131" s="1040"/>
      <c r="AI131" s="1040"/>
      <c r="AJ131" s="1041"/>
      <c r="AK131" s="1039">
        <v>1684096</v>
      </c>
      <c r="AL131" s="1040"/>
      <c r="AM131" s="1040"/>
      <c r="AN131" s="1040"/>
      <c r="AO131" s="1041"/>
      <c r="AP131" s="1170"/>
      <c r="AQ131" s="1171"/>
      <c r="AR131" s="1171"/>
      <c r="AS131" s="1171"/>
      <c r="AT131" s="1172"/>
      <c r="AU131" s="285"/>
      <c r="AV131" s="285"/>
      <c r="AW131" s="285"/>
      <c r="AX131" s="1142" t="s">
        <v>509</v>
      </c>
      <c r="AY131" s="1093"/>
      <c r="AZ131" s="1093"/>
      <c r="BA131" s="1093"/>
      <c r="BB131" s="1093"/>
      <c r="BC131" s="1093"/>
      <c r="BD131" s="1093"/>
      <c r="BE131" s="1094"/>
      <c r="BF131" s="1143" t="s">
        <v>504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511</v>
      </c>
      <c r="W132" s="1153"/>
      <c r="X132" s="1153"/>
      <c r="Y132" s="1153"/>
      <c r="Z132" s="1154"/>
      <c r="AA132" s="1155">
        <v>6.6247702329999996</v>
      </c>
      <c r="AB132" s="1156"/>
      <c r="AC132" s="1156"/>
      <c r="AD132" s="1156"/>
      <c r="AE132" s="1157"/>
      <c r="AF132" s="1158">
        <v>5.1498028629999997</v>
      </c>
      <c r="AG132" s="1156"/>
      <c r="AH132" s="1156"/>
      <c r="AI132" s="1156"/>
      <c r="AJ132" s="1157"/>
      <c r="AK132" s="1158">
        <v>4.9907487460000004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512</v>
      </c>
      <c r="W133" s="1136"/>
      <c r="X133" s="1136"/>
      <c r="Y133" s="1136"/>
      <c r="Z133" s="1137"/>
      <c r="AA133" s="1138">
        <v>7.2</v>
      </c>
      <c r="AB133" s="1139"/>
      <c r="AC133" s="1139"/>
      <c r="AD133" s="1139"/>
      <c r="AE133" s="1140"/>
      <c r="AF133" s="1138">
        <v>6.5</v>
      </c>
      <c r="AG133" s="1139"/>
      <c r="AH133" s="1139"/>
      <c r="AI133" s="1139"/>
      <c r="AJ133" s="1140"/>
      <c r="AK133" s="1138">
        <v>5.5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Nv/Jzl75nKCRbdXgylgIcP0LaOYQi/qeHE1G93KbTQXQLyz6+Uzu8jVs9iARbb6q3Ll8Anrq8qYVAGM/oj90dA==" saltValue="zsPG6M4zekDc39E2H+5s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XalxShBP9T0y4/j5VZLFygoNfH0guCBnt6MXuOUvzLKtP7LBuWsshEluPi3QBfBTWfhz+uJWOtb1aOvv8hipw==" saltValue="aWMYwEklyJnRPIk2qyOJb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SlmRSOGMYYcSU3Q6vMjRCbdscKsiHOTN0GUb+tML9X3WcQbG4OxAp8r5Ug5wDFRmZAp3izd37p+HFqq6tXGFQ==" saltValue="kZsahCjJyZwmV2LC+jTpF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521</v>
      </c>
      <c r="AL9" s="1179"/>
      <c r="AM9" s="1179"/>
      <c r="AN9" s="1180"/>
      <c r="AO9" s="313">
        <v>869439</v>
      </c>
      <c r="AP9" s="313">
        <v>291465</v>
      </c>
      <c r="AQ9" s="314">
        <v>218185</v>
      </c>
      <c r="AR9" s="315">
        <v>33.6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522</v>
      </c>
      <c r="AL10" s="1179"/>
      <c r="AM10" s="1179"/>
      <c r="AN10" s="1180"/>
      <c r="AO10" s="316">
        <v>24370</v>
      </c>
      <c r="AP10" s="316">
        <v>8170</v>
      </c>
      <c r="AQ10" s="317">
        <v>27381</v>
      </c>
      <c r="AR10" s="318">
        <v>-70.2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523</v>
      </c>
      <c r="AL11" s="1179"/>
      <c r="AM11" s="1179"/>
      <c r="AN11" s="1180"/>
      <c r="AO11" s="316">
        <v>5960</v>
      </c>
      <c r="AP11" s="316">
        <v>1998</v>
      </c>
      <c r="AQ11" s="317">
        <v>25697</v>
      </c>
      <c r="AR11" s="318">
        <v>-92.2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524</v>
      </c>
      <c r="AL12" s="1179"/>
      <c r="AM12" s="1179"/>
      <c r="AN12" s="1180"/>
      <c r="AO12" s="316" t="s">
        <v>525</v>
      </c>
      <c r="AP12" s="316" t="s">
        <v>525</v>
      </c>
      <c r="AQ12" s="317">
        <v>4359</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526</v>
      </c>
      <c r="AL13" s="1179"/>
      <c r="AM13" s="1179"/>
      <c r="AN13" s="1180"/>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527</v>
      </c>
      <c r="AL14" s="1179"/>
      <c r="AM14" s="1179"/>
      <c r="AN14" s="1180"/>
      <c r="AO14" s="316">
        <v>36167</v>
      </c>
      <c r="AP14" s="316">
        <v>12124</v>
      </c>
      <c r="AQ14" s="317">
        <v>8999</v>
      </c>
      <c r="AR14" s="318">
        <v>34.700000000000003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528</v>
      </c>
      <c r="AL15" s="1179"/>
      <c r="AM15" s="1179"/>
      <c r="AN15" s="1180"/>
      <c r="AO15" s="316">
        <v>26696</v>
      </c>
      <c r="AP15" s="316">
        <v>8949</v>
      </c>
      <c r="AQ15" s="317">
        <v>6052</v>
      </c>
      <c r="AR15" s="318">
        <v>47.9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529</v>
      </c>
      <c r="AL16" s="1182"/>
      <c r="AM16" s="1182"/>
      <c r="AN16" s="1183"/>
      <c r="AO16" s="316">
        <v>-80907</v>
      </c>
      <c r="AP16" s="316">
        <v>-27123</v>
      </c>
      <c r="AQ16" s="317">
        <v>-19480</v>
      </c>
      <c r="AR16" s="318">
        <v>39.200000000000003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881725</v>
      </c>
      <c r="AP17" s="316">
        <v>295583</v>
      </c>
      <c r="AQ17" s="317">
        <v>271195</v>
      </c>
      <c r="AR17" s="318">
        <v>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534</v>
      </c>
      <c r="AL21" s="1174"/>
      <c r="AM21" s="1174"/>
      <c r="AN21" s="1175"/>
      <c r="AO21" s="328">
        <v>35.200000000000003</v>
      </c>
      <c r="AP21" s="329">
        <v>25.46</v>
      </c>
      <c r="AQ21" s="330">
        <v>9.74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535</v>
      </c>
      <c r="AL22" s="1174"/>
      <c r="AM22" s="1174"/>
      <c r="AN22" s="1175"/>
      <c r="AO22" s="333">
        <v>89.3</v>
      </c>
      <c r="AP22" s="334">
        <v>93.7</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539</v>
      </c>
      <c r="AL32" s="1190"/>
      <c r="AM32" s="1190"/>
      <c r="AN32" s="1191"/>
      <c r="AO32" s="343">
        <v>339373</v>
      </c>
      <c r="AP32" s="343">
        <v>113769</v>
      </c>
      <c r="AQ32" s="344">
        <v>157756</v>
      </c>
      <c r="AR32" s="345">
        <v>-27.9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540</v>
      </c>
      <c r="AL33" s="1190"/>
      <c r="AM33" s="1190"/>
      <c r="AN33" s="1191"/>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541</v>
      </c>
      <c r="AL34" s="1190"/>
      <c r="AM34" s="1190"/>
      <c r="AN34" s="1191"/>
      <c r="AO34" s="343" t="s">
        <v>525</v>
      </c>
      <c r="AP34" s="343" t="s">
        <v>525</v>
      </c>
      <c r="AQ34" s="344" t="s">
        <v>525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542</v>
      </c>
      <c r="AL35" s="1190"/>
      <c r="AM35" s="1190"/>
      <c r="AN35" s="1191"/>
      <c r="AO35" s="343">
        <v>77385</v>
      </c>
      <c r="AP35" s="343">
        <v>25942</v>
      </c>
      <c r="AQ35" s="344">
        <v>29837</v>
      </c>
      <c r="AR35" s="345">
        <v>-13.1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543</v>
      </c>
      <c r="AL36" s="1190"/>
      <c r="AM36" s="1190"/>
      <c r="AN36" s="1191"/>
      <c r="AO36" s="343">
        <v>22242</v>
      </c>
      <c r="AP36" s="343">
        <v>7456</v>
      </c>
      <c r="AQ36" s="344">
        <v>5452</v>
      </c>
      <c r="AR36" s="345">
        <v>36.799999999999997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544</v>
      </c>
      <c r="AL37" s="1190"/>
      <c r="AM37" s="1190"/>
      <c r="AN37" s="1191"/>
      <c r="AO37" s="343" t="s">
        <v>525</v>
      </c>
      <c r="AP37" s="343" t="s">
        <v>525</v>
      </c>
      <c r="AQ37" s="344">
        <v>1300</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545</v>
      </c>
      <c r="AL38" s="1193"/>
      <c r="AM38" s="1193"/>
      <c r="AN38" s="1194"/>
      <c r="AO38" s="346" t="s">
        <v>525</v>
      </c>
      <c r="AP38" s="346" t="s">
        <v>525</v>
      </c>
      <c r="AQ38" s="347">
        <v>36</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546</v>
      </c>
      <c r="AL39" s="1193"/>
      <c r="AM39" s="1193"/>
      <c r="AN39" s="1194"/>
      <c r="AO39" s="343">
        <v>-40340</v>
      </c>
      <c r="AP39" s="343">
        <v>-13523</v>
      </c>
      <c r="AQ39" s="344">
        <v>-9131</v>
      </c>
      <c r="AR39" s="345">
        <v>48.1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547</v>
      </c>
      <c r="AL40" s="1190"/>
      <c r="AM40" s="1190"/>
      <c r="AN40" s="1191"/>
      <c r="AO40" s="343">
        <v>-314611</v>
      </c>
      <c r="AP40" s="343">
        <v>-105468</v>
      </c>
      <c r="AQ40" s="344">
        <v>-138994</v>
      </c>
      <c r="AR40" s="345">
        <v>-24.1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304</v>
      </c>
      <c r="AL41" s="1196"/>
      <c r="AM41" s="1196"/>
      <c r="AN41" s="1197"/>
      <c r="AO41" s="343">
        <v>84049</v>
      </c>
      <c r="AP41" s="343">
        <v>28176</v>
      </c>
      <c r="AQ41" s="344">
        <v>46254</v>
      </c>
      <c r="AR41" s="345">
        <v>-39.1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516</v>
      </c>
      <c r="AN49" s="1186" t="s">
        <v>551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619264</v>
      </c>
      <c r="AN51" s="365">
        <v>187770</v>
      </c>
      <c r="AO51" s="366">
        <v>-18.899999999999999</v>
      </c>
      <c r="AP51" s="367">
        <v>287914</v>
      </c>
      <c r="AQ51" s="368">
        <v>-0.2</v>
      </c>
      <c r="AR51" s="369">
        <v>-18.7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354896</v>
      </c>
      <c r="AN52" s="373">
        <v>107609</v>
      </c>
      <c r="AO52" s="374">
        <v>-14.5</v>
      </c>
      <c r="AP52" s="375">
        <v>146531</v>
      </c>
      <c r="AQ52" s="376">
        <v>3.5</v>
      </c>
      <c r="AR52" s="377">
        <v>-18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499383</v>
      </c>
      <c r="AN53" s="365">
        <v>153988</v>
      </c>
      <c r="AO53" s="366">
        <v>-18</v>
      </c>
      <c r="AP53" s="367">
        <v>310300</v>
      </c>
      <c r="AQ53" s="368">
        <v>7.8</v>
      </c>
      <c r="AR53" s="369">
        <v>-25.8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350663</v>
      </c>
      <c r="AN54" s="373">
        <v>108129</v>
      </c>
      <c r="AO54" s="374">
        <v>0.5</v>
      </c>
      <c r="AP54" s="375">
        <v>157576</v>
      </c>
      <c r="AQ54" s="376">
        <v>7.5</v>
      </c>
      <c r="AR54" s="377">
        <v>-7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585347</v>
      </c>
      <c r="AN55" s="365">
        <v>187251</v>
      </c>
      <c r="AO55" s="366">
        <v>21.6</v>
      </c>
      <c r="AP55" s="367">
        <v>317319</v>
      </c>
      <c r="AQ55" s="368">
        <v>2.2999999999999998</v>
      </c>
      <c r="AR55" s="369">
        <v>19.3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332799</v>
      </c>
      <c r="AN56" s="373">
        <v>106462</v>
      </c>
      <c r="AO56" s="374">
        <v>-1.5</v>
      </c>
      <c r="AP56" s="375">
        <v>164214</v>
      </c>
      <c r="AQ56" s="376">
        <v>4.2</v>
      </c>
      <c r="AR56" s="377">
        <v>-5.7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284514</v>
      </c>
      <c r="AN57" s="365">
        <v>92585</v>
      </c>
      <c r="AO57" s="366">
        <v>-50.6</v>
      </c>
      <c r="AP57" s="367">
        <v>289738</v>
      </c>
      <c r="AQ57" s="368">
        <v>-8.6999999999999993</v>
      </c>
      <c r="AR57" s="369">
        <v>-41.9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198902</v>
      </c>
      <c r="AN58" s="373">
        <v>64726</v>
      </c>
      <c r="AO58" s="374">
        <v>-39.200000000000003</v>
      </c>
      <c r="AP58" s="375">
        <v>156238</v>
      </c>
      <c r="AQ58" s="376">
        <v>-4.9000000000000004</v>
      </c>
      <c r="AR58" s="377">
        <v>-34.299999999999997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422327</v>
      </c>
      <c r="AN59" s="365">
        <v>141578</v>
      </c>
      <c r="AO59" s="366">
        <v>52.9</v>
      </c>
      <c r="AP59" s="367">
        <v>316937</v>
      </c>
      <c r="AQ59" s="368">
        <v>9.4</v>
      </c>
      <c r="AR59" s="369">
        <v>43.5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228340</v>
      </c>
      <c r="AN60" s="373">
        <v>76547</v>
      </c>
      <c r="AO60" s="374">
        <v>18.3</v>
      </c>
      <c r="AP60" s="375">
        <v>199150</v>
      </c>
      <c r="AQ60" s="376">
        <v>27.5</v>
      </c>
      <c r="AR60" s="377">
        <v>-9.1999999999999993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482167</v>
      </c>
      <c r="AN61" s="380">
        <v>152634</v>
      </c>
      <c r="AO61" s="381">
        <v>-2.6</v>
      </c>
      <c r="AP61" s="382">
        <v>304442</v>
      </c>
      <c r="AQ61" s="383">
        <v>2.1</v>
      </c>
      <c r="AR61" s="369">
        <v>-4.7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293120</v>
      </c>
      <c r="AN62" s="373">
        <v>92695</v>
      </c>
      <c r="AO62" s="374">
        <v>-7.3</v>
      </c>
      <c r="AP62" s="375">
        <v>164742</v>
      </c>
      <c r="AQ62" s="376">
        <v>7.6</v>
      </c>
      <c r="AR62" s="377">
        <v>-14.9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a7Y8XyKd+dk36iRkxrQ5ILamzGObRLKFxmWMYjMJu2riKDCcMLqXD47UDwEcTVK4cHeeAooSmxxTXoREfUdoOA==" saltValue="cL3y3pPHIIeR9z08x5IL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1" spans="125:125" ht="13.5" hidden="1" customHeight="1" x14ac:dyDescent="0.15">
      <c r="DU121" s="291"/>
    </row>
  </sheetData>
  <sheetProtection algorithmName="SHA-512" hashValue="/sd/7vuVtXe7cKSv264F8U7Dg3MUjg6RuBS0WdDx42bpBPNpYG3OCH7VA/rvp8geS8QIJW4jjTvW/knGBRg+PQ==" saltValue="vANauFT9mHc6IE4zXyaxk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rclXSmqGXFrQiM4DtkLuAFOoeHAqUGs8QdF4mr3lHIbJ+lrQd5dDUCs4wOh+qdXRMUacmn83pyauLN58AUNy2Q==" saltValue="oLq6AhDZmvK0y2r+/WEju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8" t="s">
        <v>3</v>
      </c>
      <c r="D47" s="1198"/>
      <c r="E47" s="1199"/>
      <c r="F47" s="11">
        <v>57.79</v>
      </c>
      <c r="G47" s="12">
        <v>59.65</v>
      </c>
      <c r="H47" s="12">
        <v>58.8</v>
      </c>
      <c r="I47" s="12">
        <v>44.51</v>
      </c>
      <c r="J47" s="13">
        <v>42.5</v>
      </c>
    </row>
    <row r="48" spans="2:10" ht="57.75" customHeight="1" x14ac:dyDescent="0.15">
      <c r="B48" s="14"/>
      <c r="C48" s="1200" t="s">
        <v>4</v>
      </c>
      <c r="D48" s="1200"/>
      <c r="E48" s="1201"/>
      <c r="F48" s="15">
        <v>7.71</v>
      </c>
      <c r="G48" s="16">
        <v>5.42</v>
      </c>
      <c r="H48" s="16">
        <v>5.19</v>
      </c>
      <c r="I48" s="16">
        <v>2.77</v>
      </c>
      <c r="J48" s="17">
        <v>4.7699999999999996</v>
      </c>
    </row>
    <row r="49" spans="2:10" ht="57.75" customHeight="1" thickBot="1" x14ac:dyDescent="0.2">
      <c r="B49" s="18"/>
      <c r="C49" s="1202" t="s">
        <v>5</v>
      </c>
      <c r="D49" s="1202"/>
      <c r="E49" s="1203"/>
      <c r="F49" s="19">
        <v>4.3499999999999996</v>
      </c>
      <c r="G49" s="20" t="s">
        <v>572</v>
      </c>
      <c r="H49" s="20" t="s">
        <v>573</v>
      </c>
      <c r="I49" s="20" t="s">
        <v>574</v>
      </c>
      <c r="J49" s="21" t="s">
        <v>575</v>
      </c>
    </row>
    <row r="50" spans="2:10" ht="13.5" customHeight="1" x14ac:dyDescent="0.15"/>
  </sheetData>
  <sheetProtection algorithmName="SHA-512" hashValue="H5bn5X6FnzarhsHl3eH2Zj2eSusrFe9Br+wG04QM7D/4xgNFPmWVisZPF1hmAhcDHeDL9YIcxcGGNlVOop3OpA==" saltValue="n7kut/FeO/BKCL+zxgs//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2021-02-26T01:46:26Z</cp:lastPrinted>
  <dcterms:created xsi:type="dcterms:W3CDTF">2021-02-05T03:42:34Z</dcterms:created>
  <dcterms:modified xsi:type="dcterms:W3CDTF">2021-09-14T00:31:16Z</dcterms:modified>
  <cp:category/>
</cp:coreProperties>
</file>