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Z:\出納室\財政用（整理中）\他の財政関係\財政状況資料集\R3(令和2年度決算）財政状況資料集\R4.9.21　第２回目\"/>
    </mc:Choice>
  </mc:AlternateContent>
  <xr:revisionPtr revIDLastSave="0" documentId="13_ncr:1_{EC97D10C-A5F1-41C1-8850-CC9CA924DD52}" xr6:coauthVersionLast="47" xr6:coauthVersionMax="47" xr10:uidLastSave="{00000000-0000-0000-0000-000000000000}"/>
  <bookViews>
    <workbookView xWindow="-120" yWindow="-120" windowWidth="20730" windowHeight="11160" tabRatio="78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88" i="12" l="1"/>
  <c r="AU88" i="12"/>
  <c r="AP88" i="12"/>
  <c r="AU63" i="12"/>
  <c r="AP63" i="12"/>
  <c r="AP23" i="12"/>
  <c r="AA23" i="12"/>
  <c r="V23" i="12"/>
  <c r="Q23" i="12"/>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37" i="10"/>
  <c r="CO36" i="10"/>
  <c r="AM36" i="10"/>
  <c r="C36" i="10"/>
  <c r="CO35" i="10"/>
  <c r="AM35" i="10"/>
  <c r="C35" i="10"/>
  <c r="CO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BE34" i="10"/>
  <c r="BE35" i="10" s="1"/>
  <c r="BE36" i="10" s="1"/>
  <c r="BE37" i="10" s="1"/>
</calcChain>
</file>

<file path=xl/sharedStrings.xml><?xml version="1.0" encoding="utf-8"?>
<sst xmlns="http://schemas.openxmlformats.org/spreadsheetml/2006/main" count="1140" uniqueCount="626">
  <si>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</si>
  <si>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</si>
  <si>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</si>
  <si>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</si>
  <si>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</si>
  <si>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</si>
  <si>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</si>
  <si>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</si>
  <si>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</si>
  <si>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</si>
  <si>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</si>
  <si>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</si>
  <si>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</si>
  <si>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</si>
  <si>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</si>
  <si>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</si>
  <si>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</si>
  <si>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</si>
  <si>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</si>
  <si>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</si>
  <si>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</si>
  <si>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</si>
  <si>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</si>
  <si>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</si>
  <si>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</si>
  <si>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</si>
  <si>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</si>
  <si>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</si>
  <si>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</si>
  <si>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</si>
  <si>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</si>
  <si>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</si>
  <si>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</si>
  <si>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</si>
  <si>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</si>
  <si>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</si>
  <si>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</si>
  <si>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</si>
  <si>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</si>
  <si>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</si>
  <si>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</si>
  <si>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</si>
  <si>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</si>
  <si>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</si>
  <si>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</si>
  <si>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</si>
  <si>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</si>
  <si>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</si>
  <si>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</si>
  <si>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</si>
  <si>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</si>
  <si>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</si>
  <si>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</si>
  <si>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</si>
  <si>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</si>
  <si>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</si>
  <si>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</si>
  <si>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</si>
  <si>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</si>
  <si>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</si>
  <si>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</si>
  <si>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</si>
  <si>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</si>
  <si>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</si>
  <si>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</si>
  <si>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</si>
  <si>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</si>
  <si>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</si>
  <si>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</si>
  <si>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</si>
  <si>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</si>
  <si>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</si>
  <si>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</si>
  <si>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</si>
  <si>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</si>
  <si>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</si>
  <si>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</si>
  <si>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</si>
  <si>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</si>
  <si>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</si>
  <si>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</si>
  <si>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</si>
  <si>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</si>
  <si>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</si>
  <si>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</si>
  <si>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</si>
  <si>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</si>
  <si>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</si>
  <si>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</si>
  <si>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</si>
  <si>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</si>
  <si>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</si>
  <si>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</si>
  <si>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</si>
  <si>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</si>
  <si>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</si>
  <si>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</si>
  <si>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</si>
  <si>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</si>
  <si>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</si>
  <si>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</si>
  <si>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</si>
  <si>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</si>
  <si>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</si>
  <si>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</si>
  <si>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</si>
  <si>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</si>
  <si>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</si>
  <si>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</si>
  <si>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</si>
  <si>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</si>
  <si>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</si>
  <si>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</si>
  <si>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</si>
  <si>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</si>
  <si>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</si>
  <si>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</si>
  <si>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</si>
  <si>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</si>
  <si>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</si>
  <si>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</si>
  <si>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</si>
  <si>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</si>
  <si>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</si>
  <si>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</si>
  <si>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</si>
  <si>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</si>
  <si>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</si>
  <si>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</si>
  <si>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</si>
  <si>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</si>
  <si>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</si>
  <si>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</si>
  <si>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</si>
  <si>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</si>
  <si>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</si>
  <si>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</si>
  <si>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</si>
  <si>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</si>
  <si>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</si>
  <si>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</si>
  <si>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</si>
  <si>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</si>
  <si>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</si>
  <si>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</si>
  <si>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</si>
  <si>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</si>
  <si>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</si>
  <si>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</si>
  <si>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</si>
  <si>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</si>
  <si>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</si>
  <si>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</si>
  <si>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</si>
  <si>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</si>
  <si>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</si>
  <si>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</si>
  <si>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</si>
  <si>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</si>
  <si>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</si>
  <si>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</si>
  <si>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</si>
  <si>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</si>
  <si>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</si>
  <si>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</si>
  <si>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</si>
  <si>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</si>
  <si>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</si>
  <si>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</si>
  <si>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</si>
  <si>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</si>
  <si>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</si>
  <si>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</si>
  <si>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</si>
  <si>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</si>
  <si>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</si>
  <si>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</si>
  <si>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</si>
  <si>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</si>
  <si>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</si>
  <si>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</si>
  <si>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</si>
  <si>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</si>
  <si>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</si>
  <si>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</si>
  <si>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</si>
  <si>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</si>
  <si>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</si>
  <si>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</si>
  <si>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</si>
  <si>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</si>
  <si>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</si>
  <si>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</si>
  <si>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</si>
  <si>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</si>
  <si>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</si>
  <si>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</si>
  <si>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</si>
  <si>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</si>
  <si>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</si>
  <si>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</si>
  <si>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</si>
  <si>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</si>
  <si>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</si>
  <si>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</si>
  <si>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</si>
  <si>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</si>
  <si>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</si>
  <si>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</si>
  <si>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</si>
  <si>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</si>
  <si>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</si>
  <si>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</si>
  <si>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</si>
  <si>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</si>
  <si>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</si>
  <si>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</si>
  <si>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</si>
  <si>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</si>
  <si>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</si>
  <si>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和歌山県高野町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</si>
  <si>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</si>
  <si>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</si>
  <si>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</si>
  <si>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</si>
  <si>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</si>
  <si>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</si>
  <si>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</si>
  <si>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</si>
  <si>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</si>
  <si>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</si>
  <si>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</si>
  <si>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</si>
  <si>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</si>
  <si>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</si>
  <si>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</si>
  <si>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</si>
  <si>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</si>
  <si>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</si>
  <si>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</si>
  <si>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</si>
  <si>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</si>
  <si>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</si>
  <si>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</si>
  <si>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</si>
  <si>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</si>
  <si>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</si>
  <si>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</si>
  <si>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</si>
  <si>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</si>
  <si>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</si>
  <si>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</si>
  <si>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</si>
  <si>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</si>
  <si>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</si>
  <si>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</si>
  <si>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</si>
  <si>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</si>
  <si>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</si>
  <si>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</si>
  <si>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</si>
  <si>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</si>
  <si>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</si>
  <si>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</si>
  <si>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</si>
  <si>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</si>
  <si>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</si>
  <si>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</si>
  <si>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</si>
  <si>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</si>
  <si>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</si>
  <si>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</si>
  <si>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</si>
  <si>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</si>
  <si>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</si>
  <si>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</si>
  <si>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</si>
  <si>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</si>
  <si>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</si>
  <si>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</si>
  <si>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</si>
  <si>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</si>
  <si>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</si>
  <si>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</si>
  <si>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</si>
  <si>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</si>
  <si>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</si>
  <si>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</si>
  <si>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</si>
  <si>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</si>
  <si>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</si>
  <si>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</si>
  <si>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</si>
  <si>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</si>
  <si>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</si>
  <si>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</si>
  <si>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</si>
  <si>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</si>
  <si>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</si>
  <si>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</si>
  <si>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</si>
  <si>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</si>
  <si>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</si>
  <si>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</si>
  <si>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</si>
  <si>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</si>
  <si>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</si>
  <si>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</si>
  <si>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</si>
  <si>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</si>
  <si>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</si>
  <si>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</si>
  <si>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</si>
  <si>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</si>
  <si>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</si>
  <si>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</si>
  <si>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</si>
  <si>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</si>
  <si>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</si>
  <si>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</si>
  <si>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</si>
  <si>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</si>
  <si>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</si>
  <si>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</si>
  <si>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</si>
  <si>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</si>
  <si>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</si>
  <si>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</si>
  <si>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</si>
  <si>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</si>
  <si>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</si>
  <si>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</si>
  <si>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</si>
  <si>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</si>
  <si>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</si>
  <si>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</si>
  <si>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</si>
  <si>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</si>
  <si>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</si>
  <si>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</si>
  <si>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</si>
  <si>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</si>
  <si>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</si>
  <si>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</si>
  <si>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</si>
  <si>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</si>
  <si>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</si>
  <si>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</si>
  <si>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</si>
  <si>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</si>
  <si>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</si>
  <si>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</si>
  <si>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</si>
  <si>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</si>
  <si>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</si>
  <si>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</si>
  <si>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</si>
  <si>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</si>
  <si>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</si>
  <si>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</si>
  <si>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</si>
  <si>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</si>
  <si>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</si>
  <si>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</si>
  <si>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</si>
  <si>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</si>
  <si>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</si>
  <si>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</si>
  <si>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</si>
  <si>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</si>
  <si>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</si>
  <si>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</si>
  <si>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</si>
  <si>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</si>
  <si>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和歌山県高野町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</si>
  <si>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</si>
  <si>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</si>
  <si>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</si>
  <si>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</si>
  <si>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</si>
  <si>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</si>
  <si>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</si>
  <si>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</si>
  <si>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</si>
  <si>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</si>
  <si>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</si>
  <si>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</si>
  <si>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</si>
  <si>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</si>
  <si>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</si>
  <si>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</si>
  <si>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</si>
  <si>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</si>
  <si>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</si>
  <si>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</si>
  <si>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</si>
  <si>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</si>
  <si>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</si>
  <si>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</si>
  <si>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</si>
  <si>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</si>
  <si>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</si>
  <si>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</si>
  <si>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</si>
  <si>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</si>
  <si>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</si>
  <si>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</si>
  <si>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</si>
  <si>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</si>
  <si>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</si>
  <si>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</si>
  <si>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</si>
  <si>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</si>
  <si>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高野町水道事業会計</t>
    <phoneticPr fontId="5"/>
  </si>
  <si>
    <t>法適用企業</t>
    <phoneticPr fontId="5"/>
  </si>
  <si>
    <t>高野町簡易水道特別会計</t>
    <phoneticPr fontId="5"/>
  </si>
  <si>
    <t>法非適用企業</t>
    <phoneticPr fontId="5"/>
  </si>
  <si>
    <t>高野町下水道特別会計</t>
    <phoneticPr fontId="5"/>
  </si>
  <si>
    <t>法非適用企業</t>
    <phoneticPr fontId="5"/>
  </si>
  <si>
    <t>高野町生活排水処理事業特別会計</t>
    <phoneticPr fontId="5"/>
  </si>
  <si>
    <t>法非適用企業</t>
    <phoneticPr fontId="5"/>
  </si>
  <si>
    <t>高野町農業集落排水事業特別会計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</si>
  <si>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</si>
  <si>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</si>
  <si>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</si>
  <si>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</si>
  <si>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</si>
  <si>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</si>
  <si>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</si>
  <si>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</si>
  <si>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</si>
  <si>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</si>
  <si>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</si>
  <si>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</si>
  <si>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</si>
  <si>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</si>
  <si>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</si>
  <si>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</si>
  <si>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</si>
  <si>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</si>
  <si>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</si>
  <si>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</si>
  <si>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</si>
  <si>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</si>
  <si>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</si>
  <si>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</si>
  <si>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</si>
  <si>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</si>
  <si>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</si>
  <si>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</si>
  <si>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</si>
  <si>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</si>
  <si>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</si>
  <si>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</si>
  <si>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</si>
  <si>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</si>
  <si>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</si>
  <si>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</si>
  <si>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</si>
  <si>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</si>
  <si>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</si>
  <si>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</si>
  <si>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</si>
  <si>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</si>
  <si>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</si>
  <si>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</si>
  <si>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</si>
  <si>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</si>
  <si>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</si>
  <si>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</si>
  <si>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</si>
  <si>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</si>
  <si>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</si>
  <si>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</si>
  <si>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</si>
  <si>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</si>
  <si>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</si>
  <si>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</si>
  <si>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</si>
  <si>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</si>
  <si>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</si>
  <si>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</si>
  <si>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</si>
  <si>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高野町下水道特別会計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</si>
  <si>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</si>
  <si>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</si>
  <si>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高野町簡易水道特別会計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</si>
  <si>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</si>
  <si>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</si>
  <si>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高野町水道事業会計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</si>
  <si>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</si>
  <si>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</si>
  <si>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</si>
  <si>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</si>
  <si>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</si>
  <si>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</si>
  <si>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</si>
  <si>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</si>
  <si>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</si>
  <si>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</si>
  <si>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</si>
  <si>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</si>
  <si>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</si>
  <si>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</si>
  <si>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</si>
  <si>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</si>
  <si>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</si>
  <si>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</si>
  <si>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</si>
  <si>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</si>
  <si>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</si>
  <si>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</si>
  <si>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</si>
  <si>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</si>
  <si>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</si>
  <si>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</si>
  <si>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</si>
  <si>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</si>
  <si>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</si>
  <si>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</si>
  <si>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</si>
  <si>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</si>
  <si>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</si>
  <si>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</si>
  <si>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</si>
  <si>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</si>
  <si>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</si>
  <si>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</si>
  <si>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</si>
  <si>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</si>
  <si>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</si>
  <si>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</si>
  <si>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</si>
  <si>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</si>
  <si>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</si>
  <si>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</si>
  <si>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</si>
  <si>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</si>
  <si>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</si>
  <si>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</si>
  <si>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</si>
  <si>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</si>
  <si>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</si>
  <si>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</si>
  <si>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</si>
  <si>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</si>
  <si>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</si>
  <si>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</si>
  <si>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</si>
  <si>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</si>
  <si>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</si>
  <si>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</si>
  <si>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</si>
  <si>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</si>
  <si>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</si>
  <si>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</si>
  <si>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</si>
  <si>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</si>
  <si>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</si>
  <si>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</si>
  <si>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</si>
  <si>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</si>
  <si>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</si>
  <si>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</si>
  <si>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</si>
  <si>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</si>
  <si>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</si>
  <si>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</si>
  <si>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</si>
  <si>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</si>
  <si>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</si>
  <si>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</si>
  <si>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</si>
  <si>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</si>
  <si>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</si>
  <si>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</si>
  <si>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</si>
  <si>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</si>
  <si>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</si>
  <si>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1.61</t>
  </si>
  <si>
    <t>▲ 2.71</t>
  </si>
  <si>
    <t>▲ 17.98</t>
  </si>
  <si>
    <t>▲ 0.13</t>
  </si>
  <si>
    <t>一般会計</t>
  </si>
  <si>
    <t>高野町水道事業会計</t>
  </si>
  <si>
    <t>高野町介護保険特別会計</t>
  </si>
  <si>
    <t>高野町国民健康保険特別会計</t>
  </si>
  <si>
    <t>高野町国民健康保険高野山総合診療所特別会計</t>
  </si>
  <si>
    <t>高野町簡易水道特別会計</t>
  </si>
  <si>
    <t>高野町下水道特別会計</t>
  </si>
  <si>
    <t>高野町国民健康保険富貴診療所特別会計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</si>
  <si>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</si>
  <si>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</si>
  <si>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</si>
  <si>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</si>
  <si>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</si>
  <si>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</si>
  <si>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</si>
  <si>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</si>
  <si>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</si>
  <si>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和歌山県市町村総合事務組合</t>
    <rPh sb="0" eb="4">
      <t>ワカヤマケン</t>
    </rPh>
    <rPh sb="4" eb="7">
      <t>シチョウソン</t>
    </rPh>
    <rPh sb="7" eb="13">
      <t>ソウゴウジムクミアイ</t>
    </rPh>
    <phoneticPr fontId="2"/>
  </si>
  <si>
    <t>和歌山県地方税回収機構</t>
    <rPh sb="0" eb="4">
      <t>ワカヤマケン</t>
    </rPh>
    <rPh sb="4" eb="11">
      <t>チホウゼイカイシュウキコウ</t>
    </rPh>
    <phoneticPr fontId="2"/>
  </si>
  <si>
    <t>橋本周辺広域市町村圏組合</t>
    <rPh sb="0" eb="4">
      <t>ハシモトシュウヘン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</si>
  <si>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4">
      <t>ロウジンフクシ</t>
    </rPh>
    <rPh sb="14" eb="20">
      <t>シセツジムクミアイ</t>
    </rPh>
    <rPh sb="21" eb="24">
      <t>クニギリョウ</t>
    </rPh>
    <phoneticPr fontId="2"/>
  </si>
  <si>
    <t>伊都郡町村及び橋本市児童福祉施設事務組合（わかくさ）</t>
  </si>
  <si>
    <t>和歌山県後期高齢者医療広域連合</t>
    <rPh sb="0" eb="9">
      <t>ワカヤマケンコウキコウレイシャ</t>
    </rPh>
    <rPh sb="9" eb="15">
      <t>イリョウコウイキレンゴウ</t>
    </rPh>
    <phoneticPr fontId="2"/>
  </si>
  <si>
    <t>和歌山県後期高齢者医療広域連合（特別会計）</t>
    <rPh sb="0" eb="9">
      <t>ワカヤマケンコウキコウレイシャ</t>
    </rPh>
    <rPh sb="9" eb="15">
      <t>イリョウコウイキレンゴウ</t>
    </rPh>
    <rPh sb="16" eb="20">
      <t>トクベツカイケイ</t>
    </rPh>
    <phoneticPr fontId="2"/>
  </si>
  <si>
    <t>伊都郡町村及び橋本市老人福祉施設事務組合（公営企業会計）</t>
  </si>
  <si>
    <t>-</t>
    <phoneticPr fontId="2"/>
  </si>
  <si>
    <t>ふるさと応援寄附基金</t>
    <phoneticPr fontId="5"/>
  </si>
  <si>
    <t>地域福祉基金</t>
    <phoneticPr fontId="5"/>
  </si>
  <si>
    <t>公共施設等整備基金</t>
    <phoneticPr fontId="5"/>
  </si>
  <si>
    <t>街並み景観及び自然景観振興整備基金</t>
    <phoneticPr fontId="5"/>
  </si>
  <si>
    <t>森林整備基金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</si>
  <si>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</si>
  <si>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</si>
  <si>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</si>
  <si>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将来負担比率はマイナスとなっており、有形固定資産減価償却率は類似団体内平均値と比較して高くなっている。
今後は公共施設個別計画のもと、老朽化の進むものから財政上可能な範囲で順次更新を行っていき、有形固定資産減価償却率の減少に努める。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</si>
  <si>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</si>
  <si>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</si>
  <si>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</si>
  <si>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</si>
  <si>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</si>
  <si>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</si>
  <si>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将来負担比率はマイナスとなっており、実質公債費比率は減少傾向になっている。
実質公債費比率は類似団体内平均値と比較すると低くなっており、今後も町債の発行を伴う新規事業を抑制しこの水準を維持するように努める。</t>
    <rPh sb="0" eb="2">
      <t>ショウライ</t>
    </rPh>
    <rPh sb="2" eb="4">
      <t>フタン</t>
    </rPh>
    <rPh sb="4" eb="6">
      <t>ヒリツ</t>
    </rPh>
    <rPh sb="18" eb="20">
      <t>ジッシツ</t>
    </rPh>
    <rPh sb="20" eb="23">
      <t>コウサイヒ</t>
    </rPh>
    <rPh sb="23" eb="25">
      <t>ヒリツ</t>
    </rPh>
    <rPh sb="26" eb="28">
      <t>ゲンショウ</t>
    </rPh>
    <rPh sb="28" eb="30">
      <t>ケイコウ</t>
    </rPh>
    <rPh sb="38" eb="40">
      <t>ジッシツ</t>
    </rPh>
    <rPh sb="40" eb="43">
      <t>コウサイヒ</t>
    </rPh>
    <rPh sb="43" eb="45">
      <t>ヒリツ</t>
    </rPh>
    <rPh sb="46" eb="48">
      <t>ルイジ</t>
    </rPh>
    <rPh sb="48" eb="50">
      <t>ダンタイ</t>
    </rPh>
    <rPh sb="50" eb="51">
      <t>ナイ</t>
    </rPh>
    <rPh sb="51" eb="54">
      <t>ヘイキンチ</t>
    </rPh>
    <rPh sb="55" eb="57">
      <t>ヒカク</t>
    </rPh>
    <rPh sb="60" eb="61">
      <t>ヒク</t>
    </rPh>
    <rPh sb="68" eb="70">
      <t>コンゴ</t>
    </rPh>
    <rPh sb="71" eb="73">
      <t>チョウサイ</t>
    </rPh>
    <rPh sb="74" eb="76">
      <t>ハッコウ</t>
    </rPh>
    <rPh sb="77" eb="78">
      <t>トモナ</t>
    </rPh>
    <rPh sb="79" eb="81">
      <t>シンキ</t>
    </rPh>
    <rPh sb="81" eb="83">
      <t>ジギョウ</t>
    </rPh>
    <rPh sb="84" eb="86">
      <t>ヨクセイ</t>
    </rPh>
    <rPh sb="89" eb="91">
      <t>スイジュン</t>
    </rPh>
    <rPh sb="92" eb="94">
      <t>イジ</t>
    </rPh>
    <rPh sb="99" eb="100">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</si>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</sst>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75FDF4C-3F5E-48DA-973F-20CD5BDF8F0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3266-4FCF-9971-2D76D185E6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153988</c:v>
                </c:pt>
                <c:pt idx="1">
                  <c:v>187251</c:v>
                </c:pt>
                <c:pt idx="2">
                  <c:v>92585</c:v>
                </c:pt>
                <c:pt idx="3">
                  <c:v>141578</c:v>
                </c:pt>
                <c:pt idx="4">
                  <c:v>141871</c:v>
                </c:pt>
              </c:numCache>
            </c:numRef>
          </c:val>
          <c:smooth val="0"/>
          <c:extLst>
            <c:ext xmlns:c16="http://schemas.microsoft.com/office/drawing/2014/chart" uri="{C3380CC4-5D6E-409C-BE32-E72D297353CC}">
              <c16:uniqueId val="{00000001-3266-4FCF-9971-2D76D185E6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5.42</c:v>
                </c:pt>
                <c:pt idx="1">
                  <c:v>5.19</c:v>
                </c:pt>
                <c:pt idx="2">
                  <c:v>2.77</c:v>
                </c:pt>
                <c:pt idx="3">
                  <c:v>4.7699999999999996</c:v>
                </c:pt>
                <c:pt idx="4">
                  <c:v>5.99</c:v>
                </c:pt>
              </c:numCache>
            </c:numRef>
          </c:val>
          <c:extLst>
            <c:ext xmlns:c16="http://schemas.microsoft.com/office/drawing/2014/chart" uri="{C3380CC4-5D6E-409C-BE32-E72D297353CC}">
              <c16:uniqueId val="{00000000-B6AC-4D20-A6CE-C546CC0003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59.65</c:v>
                </c:pt>
                <c:pt idx="1">
                  <c:v>58.8</c:v>
                </c:pt>
                <c:pt idx="2">
                  <c:v>44.51</c:v>
                </c:pt>
                <c:pt idx="3">
                  <c:v>42.5</c:v>
                </c:pt>
                <c:pt idx="4">
                  <c:v>45.7</c:v>
                </c:pt>
              </c:numCache>
            </c:numRef>
          </c:val>
          <c:extLst>
            <c:ext xmlns:c16="http://schemas.microsoft.com/office/drawing/2014/chart" uri="{C3380CC4-5D6E-409C-BE32-E72D297353CC}">
              <c16:uniqueId val="{00000001-B6AC-4D20-A6CE-C546CC0003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-1.61</c:v>
                </c:pt>
                <c:pt idx="1">
                  <c:v>-2.71</c:v>
                </c:pt>
                <c:pt idx="2">
                  <c:v>-17.98</c:v>
                </c:pt>
                <c:pt idx="3">
                  <c:v>-0.13</c:v>
                </c:pt>
                <c:pt idx="4">
                  <c:v>7.27</c:v>
                </c:pt>
              </c:numCache>
            </c:numRef>
          </c:val>
          <c:smooth val="0"/>
          <c:extLst>
            <c:ext xmlns:c16="http://schemas.microsoft.com/office/drawing/2014/chart" uri="{C3380CC4-5D6E-409C-BE32-E72D297353CC}">
              <c16:uniqueId val="{00000002-B6AC-4D20-A6CE-C546CC0003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0.35</c:v>
                </c:pt>
                <c:pt idx="2">
                  <c:v>#N/A</c:v>
                </c:pt>
                <c:pt idx="3">
                  <c:v>0.4</c:v>
                </c:pt>
                <c:pt idx="4">
                  <c:v>#N/A</c:v>
                </c:pt>
                <c:pt idx="5">
                  <c:v>0.48</c:v>
                </c:pt>
                <c:pt idx="6">
                  <c:v>#N/A</c:v>
                </c:pt>
                <c:pt idx="7">
                  <c:v>0.25</c:v>
                </c:pt>
                <c:pt idx="8">
                  <c:v>#N/A</c:v>
                </c:pt>
                <c:pt idx="9">
                  <c:v>0.41</c:v>
                </c:pt>
              </c:numCache>
            </c:numRef>
          </c:val>
          <c:extLst>
            <c:ext xmlns:c16="http://schemas.microsoft.com/office/drawing/2014/chart" uri="{C3380CC4-5D6E-409C-BE32-E72D297353CC}">
              <c16:uniqueId val="{00000000-5EED-4954-995D-A2AC363434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ED-4954-995D-A2AC363434C5}"/>
            </c:ext>
          </c:extLst>
        </c:ser>
        <c:ser>
          <c:idx val="2"/>
          <c:order val="2"/>
          <c:tx>
            <c:strRef>
              <c:f>データシート!$A$29</c:f>
              <c:strCache>
                <c:ptCount val="1"/>
                <c:pt idx="0">
                  <c:v>高野町国民健康保険富貴診療所特別会計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0.23</c:v>
                </c:pt>
                <c:pt idx="2">
                  <c:v>#N/A</c:v>
                </c:pt>
                <c:pt idx="3">
                  <c:v>0.54</c:v>
                </c:pt>
                <c:pt idx="4">
                  <c:v>#N/A</c:v>
                </c:pt>
                <c:pt idx="5">
                  <c:v>0.47</c:v>
                </c:pt>
                <c:pt idx="6">
                  <c:v>#N/A</c:v>
                </c:pt>
                <c:pt idx="7">
                  <c:v>0.21</c:v>
                </c:pt>
                <c:pt idx="8">
                  <c:v>#N/A</c:v>
                </c:pt>
                <c:pt idx="9">
                  <c:v>0.2</c:v>
                </c:pt>
              </c:numCache>
            </c:numRef>
          </c:val>
          <c:extLst>
            <c:ext xmlns:c16="http://schemas.microsoft.com/office/drawing/2014/chart" uri="{C3380CC4-5D6E-409C-BE32-E72D297353CC}">
              <c16:uniqueId val="{00000002-5EED-4954-995D-A2AC363434C5}"/>
            </c:ext>
          </c:extLst>
        </c:ser>
        <c:ser>
          <c:idx val="3"/>
          <c:order val="3"/>
          <c:tx>
            <c:strRef>
              <c:f>データシート!$A$30</c:f>
              <c:strCache>
                <c:ptCount val="1"/>
                <c:pt idx="0">
                  <c:v>高野町下水道特別会計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0.23</c:v>
                </c:pt>
                <c:pt idx="2">
                  <c:v>#N/A</c:v>
                </c:pt>
                <c:pt idx="3">
                  <c:v>0.34</c:v>
                </c:pt>
                <c:pt idx="4">
                  <c:v>#N/A</c:v>
                </c:pt>
                <c:pt idx="5">
                  <c:v>0.34</c:v>
                </c:pt>
                <c:pt idx="6">
                  <c:v>#N/A</c:v>
                </c:pt>
                <c:pt idx="7">
                  <c:v>0.5</c:v>
                </c:pt>
                <c:pt idx="8">
                  <c:v>#N/A</c:v>
                </c:pt>
                <c:pt idx="9">
                  <c:v>0.51</c:v>
                </c:pt>
              </c:numCache>
            </c:numRef>
          </c:val>
          <c:extLst>
            <c:ext xmlns:c16="http://schemas.microsoft.com/office/drawing/2014/chart" uri="{C3380CC4-5D6E-409C-BE32-E72D297353CC}">
              <c16:uniqueId val="{00000003-5EED-4954-995D-A2AC363434C5}"/>
            </c:ext>
          </c:extLst>
        </c:ser>
        <c:ser>
          <c:idx val="4"/>
          <c:order val="4"/>
          <c:tx>
            <c:strRef>
              <c:f>データシート!$A$31</c:f>
              <c:strCache>
                <c:ptCount val="1"/>
                <c:pt idx="0">
                  <c:v>高野町簡易水道特別会計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0.38</c:v>
                </c:pt>
                <c:pt idx="4">
                  <c:v>#N/A</c:v>
                </c:pt>
                <c:pt idx="5">
                  <c:v>0.3</c:v>
                </c:pt>
                <c:pt idx="6">
                  <c:v>#N/A</c:v>
                </c:pt>
                <c:pt idx="7">
                  <c:v>0.43</c:v>
                </c:pt>
                <c:pt idx="8">
                  <c:v>#N/A</c:v>
                </c:pt>
                <c:pt idx="9">
                  <c:v>0.56999999999999995</c:v>
                </c:pt>
              </c:numCache>
            </c:numRef>
          </c:val>
          <c:extLst>
            <c:ext xmlns:c16="http://schemas.microsoft.com/office/drawing/2014/chart" uri="{C3380CC4-5D6E-409C-BE32-E72D297353CC}">
              <c16:uniqueId val="{00000004-5EED-4954-995D-A2AC363434C5}"/>
            </c:ext>
          </c:extLst>
        </c:ser>
        <c:ser>
          <c:idx val="5"/>
          <c:order val="5"/>
          <c:tx>
            <c:strRef>
              <c:f>データシート!$A$32</c:f>
              <c:strCache>
                <c:ptCount val="1"/>
                <c:pt idx="0">
                  <c:v>高野町国民健康保険高野山総合診療所特別会計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1.59</c:v>
                </c:pt>
                <c:pt idx="2">
                  <c:v>#N/A</c:v>
                </c:pt>
                <c:pt idx="3">
                  <c:v>1.57</c:v>
                </c:pt>
                <c:pt idx="4">
                  <c:v>#N/A</c:v>
                </c:pt>
                <c:pt idx="5">
                  <c:v>1.52</c:v>
                </c:pt>
                <c:pt idx="6">
                  <c:v>#N/A</c:v>
                </c:pt>
                <c:pt idx="7">
                  <c:v>1.62</c:v>
                </c:pt>
                <c:pt idx="8">
                  <c:v>#N/A</c:v>
                </c:pt>
                <c:pt idx="9">
                  <c:v>1.24</c:v>
                </c:pt>
              </c:numCache>
            </c:numRef>
          </c:val>
          <c:extLst>
            <c:ext xmlns:c16="http://schemas.microsoft.com/office/drawing/2014/chart" uri="{C3380CC4-5D6E-409C-BE32-E72D297353CC}">
              <c16:uniqueId val="{00000005-5EED-4954-995D-A2AC363434C5}"/>
            </c:ext>
          </c:extLst>
        </c:ser>
        <c:ser>
          <c:idx val="6"/>
          <c:order val="6"/>
          <c:tx>
            <c:strRef>
              <c:f>データシート!$A$33</c:f>
              <c:strCache>
                <c:ptCount val="1"/>
                <c:pt idx="0">
                  <c:v>高野町国民健康保険特別会計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5.92</c:v>
                </c:pt>
                <c:pt idx="2">
                  <c:v>#N/A</c:v>
                </c:pt>
                <c:pt idx="3">
                  <c:v>5.0199999999999996</c:v>
                </c:pt>
                <c:pt idx="4">
                  <c:v>#N/A</c:v>
                </c:pt>
                <c:pt idx="5">
                  <c:v>4.4400000000000004</c:v>
                </c:pt>
                <c:pt idx="6">
                  <c:v>#N/A</c:v>
                </c:pt>
                <c:pt idx="7">
                  <c:v>4.2699999999999996</c:v>
                </c:pt>
                <c:pt idx="8">
                  <c:v>#N/A</c:v>
                </c:pt>
                <c:pt idx="9">
                  <c:v>3.51</c:v>
                </c:pt>
              </c:numCache>
            </c:numRef>
          </c:val>
          <c:extLst>
            <c:ext xmlns:c16="http://schemas.microsoft.com/office/drawing/2014/chart" uri="{C3380CC4-5D6E-409C-BE32-E72D297353CC}">
              <c16:uniqueId val="{00000006-5EED-4954-995D-A2AC363434C5}"/>
            </c:ext>
          </c:extLst>
        </c:ser>
        <c:ser>
          <c:idx val="7"/>
          <c:order val="7"/>
          <c:tx>
            <c:strRef>
              <c:f>データシート!$A$34</c:f>
              <c:strCache>
                <c:ptCount val="1"/>
                <c:pt idx="0">
                  <c:v>高野町介護保険特別会計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c:v>
                </c:pt>
                <c:pt idx="2">
                  <c:v>#N/A</c:v>
                </c:pt>
                <c:pt idx="3">
                  <c:v>1.25</c:v>
                </c:pt>
                <c:pt idx="4">
                  <c:v>#N/A</c:v>
                </c:pt>
                <c:pt idx="5">
                  <c:v>2.27</c:v>
                </c:pt>
                <c:pt idx="6">
                  <c:v>#N/A</c:v>
                </c:pt>
                <c:pt idx="7">
                  <c:v>2.82</c:v>
                </c:pt>
                <c:pt idx="8">
                  <c:v>#N/A</c:v>
                </c:pt>
                <c:pt idx="9">
                  <c:v>3.53</c:v>
                </c:pt>
              </c:numCache>
            </c:numRef>
          </c:val>
          <c:extLst>
            <c:ext xmlns:c16="http://schemas.microsoft.com/office/drawing/2014/chart" uri="{C3380CC4-5D6E-409C-BE32-E72D297353CC}">
              <c16:uniqueId val="{00000007-5EED-4954-995D-A2AC363434C5}"/>
            </c:ext>
          </c:extLst>
        </c:ser>
        <c:ser>
          <c:idx val="8"/>
          <c:order val="8"/>
          <c:tx>
            <c:strRef>
              <c:f>データシート!$A$35</c:f>
              <c:strCache>
                <c:ptCount val="1"/>
                <c:pt idx="0">
                  <c:v>高野町水道事業会計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3.68</c:v>
                </c:pt>
                <c:pt idx="2">
                  <c:v>#N/A</c:v>
                </c:pt>
                <c:pt idx="3">
                  <c:v>4.0199999999999996</c:v>
                </c:pt>
                <c:pt idx="4">
                  <c:v>#N/A</c:v>
                </c:pt>
                <c:pt idx="5">
                  <c:v>4.87</c:v>
                </c:pt>
                <c:pt idx="6">
                  <c:v>#N/A</c:v>
                </c:pt>
                <c:pt idx="7">
                  <c:v>5.54</c:v>
                </c:pt>
                <c:pt idx="8">
                  <c:v>#N/A</c:v>
                </c:pt>
                <c:pt idx="9">
                  <c:v>5.36</c:v>
                </c:pt>
              </c:numCache>
            </c:numRef>
          </c:val>
          <c:extLst>
            <c:ext xmlns:c16="http://schemas.microsoft.com/office/drawing/2014/chart" uri="{C3380CC4-5D6E-409C-BE32-E72D297353CC}">
              <c16:uniqueId val="{00000008-5EED-4954-995D-A2AC363434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5.41</c:v>
                </c:pt>
                <c:pt idx="2">
                  <c:v>#N/A</c:v>
                </c:pt>
                <c:pt idx="3">
                  <c:v>5.19</c:v>
                </c:pt>
                <c:pt idx="4">
                  <c:v>#N/A</c:v>
                </c:pt>
                <c:pt idx="5">
                  <c:v>2.76</c:v>
                </c:pt>
                <c:pt idx="6">
                  <c:v>#N/A</c:v>
                </c:pt>
                <c:pt idx="7">
                  <c:v>4.7699999999999996</c:v>
                </c:pt>
                <c:pt idx="8">
                  <c:v>#N/A</c:v>
                </c:pt>
                <c:pt idx="9">
                  <c:v>5.99</c:v>
                </c:pt>
              </c:numCache>
            </c:numRef>
          </c:val>
          <c:extLst>
            <c:ext xmlns:c16="http://schemas.microsoft.com/office/drawing/2014/chart" uri="{C3380CC4-5D6E-409C-BE32-E72D297353CC}">
              <c16:uniqueId val="{00000009-5EED-4954-995D-A2AC363434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362</c:v>
                </c:pt>
                <c:pt idx="5">
                  <c:v>351</c:v>
                </c:pt>
                <c:pt idx="8">
                  <c:v>337</c:v>
                </c:pt>
                <c:pt idx="11">
                  <c:v>355</c:v>
                </c:pt>
                <c:pt idx="14">
                  <c:v>363</c:v>
                </c:pt>
              </c:numCache>
            </c:numRef>
          </c:val>
          <c:extLst>
            <c:ext xmlns:c16="http://schemas.microsoft.com/office/drawing/2014/chart" uri="{C3380CC4-5D6E-409C-BE32-E72D297353CC}">
              <c16:uniqueId val="{00000000-1AE8-4FDE-8CD6-3BCBB8E07A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E8-4FDE-8CD6-3BCBB8E07A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AE8-4FDE-8CD6-3BCBB8E07A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24</c:v>
                </c:pt>
                <c:pt idx="6">
                  <c:v>22</c:v>
                </c:pt>
                <c:pt idx="9">
                  <c:v>22</c:v>
                </c:pt>
                <c:pt idx="12">
                  <c:v>18</c:v>
                </c:pt>
              </c:numCache>
            </c:numRef>
          </c:val>
          <c:extLst>
            <c:ext xmlns:c16="http://schemas.microsoft.com/office/drawing/2014/chart" uri="{C3380CC4-5D6E-409C-BE32-E72D297353CC}">
              <c16:uniqueId val="{00000003-1AE8-4FDE-8CD6-3BCBB8E07A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85</c:v>
                </c:pt>
                <c:pt idx="3">
                  <c:v>83</c:v>
                </c:pt>
                <c:pt idx="6">
                  <c:v>69</c:v>
                </c:pt>
                <c:pt idx="9">
                  <c:v>77</c:v>
                </c:pt>
                <c:pt idx="12">
                  <c:v>88</c:v>
                </c:pt>
              </c:numCache>
            </c:numRef>
          </c:val>
          <c:extLst>
            <c:ext xmlns:c16="http://schemas.microsoft.com/office/drawing/2014/chart" uri="{C3380CC4-5D6E-409C-BE32-E72D297353CC}">
              <c16:uniqueId val="{00000004-1AE8-4FDE-8CD6-3BCBB8E07A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5-1AE8-4FDE-8CD6-3BCBB8E07A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6-1AE8-4FDE-8CD6-3BCBB8E07A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379</c:v>
                </c:pt>
                <c:pt idx="3">
                  <c:v>360</c:v>
                </c:pt>
                <c:pt idx="6">
                  <c:v>334</c:v>
                </c:pt>
                <c:pt idx="9">
                  <c:v>339</c:v>
                </c:pt>
                <c:pt idx="12">
                  <c:v>335</c:v>
                </c:pt>
              </c:numCache>
            </c:numRef>
          </c:val>
          <c:extLst>
            <c:ext xmlns:c16="http://schemas.microsoft.com/office/drawing/2014/chart" uri="{C3380CC4-5D6E-409C-BE32-E72D297353CC}">
              <c16:uniqueId val="{00000007-1AE8-4FDE-8CD6-3BCBB8E07A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140</c:v>
                </c:pt>
                <c:pt idx="2">
                  <c:v>#N/A</c:v>
                </c:pt>
                <c:pt idx="3">
                  <c:v>#N/A</c:v>
                </c:pt>
                <c:pt idx="4">
                  <c:v>116</c:v>
                </c:pt>
                <c:pt idx="5">
                  <c:v>#N/A</c:v>
                </c:pt>
                <c:pt idx="6">
                  <c:v>#N/A</c:v>
                </c:pt>
                <c:pt idx="7">
                  <c:v>88</c:v>
                </c:pt>
                <c:pt idx="8">
                  <c:v>#N/A</c:v>
                </c:pt>
                <c:pt idx="9">
                  <c:v>#N/A</c:v>
                </c:pt>
                <c:pt idx="10">
                  <c:v>83</c:v>
                </c:pt>
                <c:pt idx="11">
                  <c:v>#N/A</c:v>
                </c:pt>
                <c:pt idx="12">
                  <c:v>#N/A</c:v>
                </c:pt>
                <c:pt idx="13">
                  <c:v>78</c:v>
                </c:pt>
                <c:pt idx="14">
                  <c:v>#N/A</c:v>
                </c:pt>
              </c:numCache>
            </c:numRef>
          </c:val>
          <c:smooth val="0"/>
          <c:extLst>
            <c:ext xmlns:c16="http://schemas.microsoft.com/office/drawing/2014/chart" uri="{C3380CC4-5D6E-409C-BE32-E72D297353CC}">
              <c16:uniqueId val="{00000008-1AE8-4FDE-8CD6-3BCBB8E07A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3133</c:v>
                </c:pt>
                <c:pt idx="5">
                  <c:v>3301</c:v>
                </c:pt>
                <c:pt idx="8">
                  <c:v>3470</c:v>
                </c:pt>
                <c:pt idx="11">
                  <c:v>3497</c:v>
                </c:pt>
                <c:pt idx="14">
                  <c:v>3421</c:v>
                </c:pt>
              </c:numCache>
            </c:numRef>
          </c:val>
          <c:extLst>
            <c:ext xmlns:c16="http://schemas.microsoft.com/office/drawing/2014/chart" uri="{C3380CC4-5D6E-409C-BE32-E72D297353CC}">
              <c16:uniqueId val="{00000000-4917-4145-8FE1-63315DD0AB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420</c:v>
                </c:pt>
                <c:pt idx="5">
                  <c:v>374</c:v>
                </c:pt>
                <c:pt idx="8">
                  <c:v>408</c:v>
                </c:pt>
                <c:pt idx="11">
                  <c:v>427</c:v>
                </c:pt>
                <c:pt idx="14">
                  <c:v>475</c:v>
                </c:pt>
              </c:numCache>
            </c:numRef>
          </c:val>
          <c:extLst>
            <c:ext xmlns:c16="http://schemas.microsoft.com/office/drawing/2014/chart" uri="{C3380CC4-5D6E-409C-BE32-E72D297353CC}">
              <c16:uniqueId val="{00000001-4917-4145-8FE1-63315DD0AB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2089</c:v>
                </c:pt>
                <c:pt idx="5">
                  <c:v>2024</c:v>
                </c:pt>
                <c:pt idx="8">
                  <c:v>8714</c:v>
                </c:pt>
                <c:pt idx="11">
                  <c:v>8466</c:v>
                </c:pt>
                <c:pt idx="14">
                  <c:v>8147</c:v>
                </c:pt>
              </c:numCache>
            </c:numRef>
          </c:val>
          <c:extLst>
            <c:ext xmlns:c16="http://schemas.microsoft.com/office/drawing/2014/chart" uri="{C3380CC4-5D6E-409C-BE32-E72D297353CC}">
              <c16:uniqueId val="{00000002-4917-4145-8FE1-63315DD0AB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17-4145-8FE1-63315DD0AB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17-4145-8FE1-63315DD0AB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17-4145-8FE1-63315DD0AB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600</c:v>
                </c:pt>
                <c:pt idx="3">
                  <c:v>579</c:v>
                </c:pt>
                <c:pt idx="6">
                  <c:v>509</c:v>
                </c:pt>
                <c:pt idx="9">
                  <c:v>498</c:v>
                </c:pt>
                <c:pt idx="12">
                  <c:v>639</c:v>
                </c:pt>
              </c:numCache>
            </c:numRef>
          </c:val>
          <c:extLst>
            <c:ext xmlns:c16="http://schemas.microsoft.com/office/drawing/2014/chart" uri="{C3380CC4-5D6E-409C-BE32-E72D297353CC}">
              <c16:uniqueId val="{00000006-4917-4145-8FE1-63315DD0AB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199</c:v>
                </c:pt>
                <c:pt idx="3">
                  <c:v>171</c:v>
                </c:pt>
                <c:pt idx="6">
                  <c:v>143</c:v>
                </c:pt>
                <c:pt idx="9">
                  <c:v>114</c:v>
                </c:pt>
                <c:pt idx="12">
                  <c:v>86</c:v>
                </c:pt>
              </c:numCache>
            </c:numRef>
          </c:val>
          <c:extLst>
            <c:ext xmlns:c16="http://schemas.microsoft.com/office/drawing/2014/chart" uri="{C3380CC4-5D6E-409C-BE32-E72D297353CC}">
              <c16:uniqueId val="{00000007-4917-4145-8FE1-63315DD0AB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700</c:v>
                </c:pt>
                <c:pt idx="3">
                  <c:v>770</c:v>
                </c:pt>
                <c:pt idx="6">
                  <c:v>803</c:v>
                </c:pt>
                <c:pt idx="9">
                  <c:v>801</c:v>
                </c:pt>
                <c:pt idx="12">
                  <c:v>879</c:v>
                </c:pt>
              </c:numCache>
            </c:numRef>
          </c:val>
          <c:extLst>
            <c:ext xmlns:c16="http://schemas.microsoft.com/office/drawing/2014/chart" uri="{C3380CC4-5D6E-409C-BE32-E72D297353CC}">
              <c16:uniqueId val="{00000008-4917-4145-8FE1-63315DD0AB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917-4145-8FE1-63315DD0AB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3318</c:v>
                </c:pt>
                <c:pt idx="3">
                  <c:v>3434</c:v>
                </c:pt>
                <c:pt idx="6">
                  <c:v>3442</c:v>
                </c:pt>
                <c:pt idx="9">
                  <c:v>3398</c:v>
                </c:pt>
                <c:pt idx="12">
                  <c:v>3319</c:v>
                </c:pt>
              </c:numCache>
            </c:numRef>
          </c:val>
          <c:extLst>
            <c:ext xmlns:c16="http://schemas.microsoft.com/office/drawing/2014/chart" uri="{C3380CC4-5D6E-409C-BE32-E72D297353CC}">
              <c16:uniqueId val="{0000000A-4917-4145-8FE1-63315DD0AB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17-4145-8FE1-63315DD0AB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892</c:v>
                </c:pt>
                <c:pt idx="1">
                  <c:v>850</c:v>
                </c:pt>
                <c:pt idx="2">
                  <c:v>972</c:v>
                </c:pt>
              </c:numCache>
            </c:numRef>
          </c:val>
          <c:extLst>
            <c:ext xmlns:c16="http://schemas.microsoft.com/office/drawing/2014/chart" uri="{C3380CC4-5D6E-409C-BE32-E72D297353CC}">
              <c16:uniqueId val="{00000000-7B9D-417F-AAC8-497125BED1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41</c:v>
                </c:pt>
                <c:pt idx="1">
                  <c:v>41</c:v>
                </c:pt>
                <c:pt idx="2">
                  <c:v>41</c:v>
                </c:pt>
              </c:numCache>
            </c:numRef>
          </c:val>
          <c:extLst>
            <c:ext xmlns:c16="http://schemas.microsoft.com/office/drawing/2014/chart" uri="{C3380CC4-5D6E-409C-BE32-E72D297353CC}">
              <c16:uniqueId val="{00000001-7B9D-417F-AAC8-497125BED1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7641</c:v>
                </c:pt>
                <c:pt idx="1">
                  <c:v>7435</c:v>
                </c:pt>
                <c:pt idx="2">
                  <c:v>6994</c:v>
                </c:pt>
              </c:numCache>
            </c:numRef>
          </c:val>
          <c:extLst>
            <c:ext xmlns:c16="http://schemas.microsoft.com/office/drawing/2014/chart" uri="{C3380CC4-5D6E-409C-BE32-E72D297353CC}">
              <c16:uniqueId val="{00000002-7B9D-417F-AAC8-497125BED1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{A7523CB7-05EB-40AD-94AD-881AA440944F}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F23-4822-B96F-7D0AD84A5F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{2CB15966-76A6-46D2-A447-1414BC75330B}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23-4822-B96F-7D0AD84A5F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{AC097290-2F24-447D-A39D-F0692B8A42FA}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23-4822-B96F-7D0AD84A5F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{900D4BDE-B6D7-4F1F-B353-0B0FFEAC2EBB}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23-4822-B96F-7D0AD84A5F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{4A2D7CEC-42CA-4FEE-9F84-241DCB549DA7}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23-4822-B96F-7D0AD84A5FB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{336F9CF3-605D-4598-B17D-8F24820B5374}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F23-4822-B96F-7D0AD84A5FB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{FD07A82C-336D-4F99-9960-B4A33965C408}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F23-4822-B96F-7D0AD84A5FB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{863EBF97-4B7D-4779-B4D2-C767C031B3F4}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F23-4822-B96F-7D0AD84A5FB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{2FE0BBF8-7350-4D59-8ED6-0522D16C5C09}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F23-4822-B96F-7D0AD84A5F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64.8</c:v>
                </c:pt>
                <c:pt idx="8">
                  <c:v>65.900000000000006</c:v>
                </c:pt>
                <c:pt idx="16">
                  <c:v>67.5</c:v>
                </c:pt>
                <c:pt idx="24">
                  <c:v>68.5</c:v>
                </c:pt>
                <c:pt idx="32">
                  <c:v>70</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F23-4822-B96F-7D0AD84A5F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{35D3399E-FA66-4484-A131-A7FAE2E32C66}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F23-4822-B96F-7D0AD84A5F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{D420D16D-748C-4DD2-B76E-620E05EDD20C}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23-4822-B96F-7D0AD84A5F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{C44E5A6F-01B2-4308-8851-F0AF18D5DA65}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23-4822-B96F-7D0AD84A5F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{6581C24C-1C39-4CE3-A755-06EE80D9E8D1}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23-4822-B96F-7D0AD84A5F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{F6A4C058-695F-4D2A-92A4-94C7D58C772E}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23-4822-B96F-7D0AD84A5FB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{308E9610-F31F-41FA-921A-5339135AF58C}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F23-4822-B96F-7D0AD84A5FB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{428F727B-1AFE-4389-A589-52F3EA281A78}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F23-4822-B96F-7D0AD84A5FB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{C75DD6A0-5426-4569-813E-9CDFCC8F61F4}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F23-4822-B96F-7D0AD84A5FB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{F83BBB3B-D144-4BD0-8593-9B03BC9E771E}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F23-4822-B96F-7D0AD84A5F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F23-4822-B96F-7D0AD84A5FBB}"/>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{47AD8379-6362-4C78-A5D8-2884C30BEECC}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DF4-4A8E-9383-2429B5276D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{DEE00970-60C9-4D78-8A48-77312F818F93}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F4-4A8E-9383-2429B5276D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{E4C44701-EEE7-4057-A3C8-46E28F389DFB}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F4-4A8E-9383-2429B5276D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{403DDD26-C6EC-45A7-A7C6-D35B5EB2BB72}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F4-4A8E-9383-2429B5276D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{8E60C93A-D14E-4C14-AFEC-D917164942C5}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F4-4A8E-9383-2429B5276DD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{8E1CB742-5314-4E26-94E5-A9E812479953}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DF4-4A8E-9383-2429B5276DD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{C703BEDD-7B2B-4E6A-8B95-E11F2F4BF4AE}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DF4-4A8E-9383-2429B5276DD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{380CF0D9-F35B-4AF1-8E98-1CF43EBCA412}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DF4-4A8E-9383-2429B5276DD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{31986FE2-3ED9-4E9C-8646-2918BEAD8FEA}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DF4-4A8E-9383-2429B5276D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7.2</c:v>
                </c:pt>
                <c:pt idx="16">
                  <c:v>6.5</c:v>
                </c:pt>
                <c:pt idx="24">
                  <c:v>5.5</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DF4-4A8E-9383-2429B5276D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{CADC06E4-3F6C-48A4-9E4C-7FFF0071C8DA}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DF4-4A8E-9383-2429B5276D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{CE4DC5DA-7232-4944-A623-85F669DDC697}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F4-4A8E-9383-2429B5276D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{BB18CFFF-2676-4E59-B94B-79EF05CF4750}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F4-4A8E-9383-2429B5276D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{A55EF765-B0CA-4471-8ACC-AC8B2CC2C822}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F4-4A8E-9383-2429B5276D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{336E3388-7637-4E4E-897B-40A0B36E5609}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F4-4A8E-9383-2429B5276DD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{BF70128B-50D3-4F1C-BE13-107DDE653FAF}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DF4-4A8E-9383-2429B5276DDB}"/>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{6595EA66-2878-402B-83B4-6C7E87FFC6E3}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DF4-4A8E-9383-2429B5276DDB}"/>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{656C4020-1B22-4E8F-8F32-789A7C4B0743}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DF4-4A8E-9383-2429B5276DD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{134D217F-5024-47AD-BA63-8939CA7F2DD9}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DF4-4A8E-9383-2429B5276D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DF4-4A8E-9383-2429B5276DDB}"/>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元利償還金</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令和２年度は償還が進み元金償還金は４百万円減少したが、道路や橋梁などの長寿命化事業や、電線類の地中化のために発行した起債の元金償還が始まるため今後は増加する見込みである。</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減債基金積立不足算定額</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平成２８年度に満期一括償還をおこなったため、減債基金積立不足算定額が生じた。</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満期一括償還地方債に係る年度割相当額</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平成２８年度の満期一括償還に係る年度割相当額である。</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公営企業債の元利償還金に対する繰入金</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令和２年度は新型コロナウイルス対策繰出金が発生し繰出金総額が増加したため、１１百万円増額となった。</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組合等が起こした地方債の元利償還金に対する負担金等</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橋本周辺広域市町村圏組合</a:t>
          </a:r>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ゴミ施設</a:t>
          </a:r>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の負担金であり、令和２年度以降は減少していく見通しである。</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算入公債費等</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過去からの起債に対する基準財政需要額であり、令和元年度以降は災害復旧事業費に係る基準財政需要額の増より増額となっている。</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実質公債費比率の分子</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元利償還金等（</a:t>
          </a:r>
          <a:r>
            <a:rPr kumimoji="1" lang="en-US" altLang="ja-JP" sz="800">
              <a:solidFill>
                <a:sysClr val="windowText" lastClr="000000"/>
              </a:solidFill>
              <a:latin typeface="ＭＳ ゴシック" pitchFamily="49" charset="-128"/>
              <a:ea typeface="ＭＳ ゴシック" pitchFamily="49" charset="-128"/>
            </a:rPr>
            <a:t>A</a:t>
          </a:r>
          <a:r>
            <a:rPr kumimoji="1" lang="ja-JP" altLang="en-US" sz="800">
              <a:solidFill>
                <a:sysClr val="windowText" lastClr="000000"/>
              </a:solidFill>
              <a:latin typeface="ＭＳ ゴシック" pitchFamily="49" charset="-128"/>
              <a:ea typeface="ＭＳ ゴシック" pitchFamily="49" charset="-128"/>
            </a:rPr>
            <a:t>）の合計額は増加したが、算入公債費等が大きく増加したため、実質公債費比率の分子は前年度に比べ減少した。</a:t>
          </a:r>
        </a:p>
        <a:p>
          <a:endParaRPr kumimoji="1" lang="ja-JP" altLang="en-US" sz="8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今後は起債の年間発行額を償還額以内に抑えていくことに加えて、交付税算入率の高い起債を有効活用することで数値のさらなる改善を目指す。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平成２８年度におこなった一括償還に係るもの。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一般会計等に係る地方債の現在高</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過疎対策事業債の発行額が減少し、臨時財政対策債の償還額が発行額を上回ったことで、前年度比</a:t>
          </a:r>
          <a:r>
            <a:rPr kumimoji="1" lang="en-US" altLang="ja-JP" sz="900">
              <a:solidFill>
                <a:sysClr val="windowText" lastClr="000000"/>
              </a:solidFill>
              <a:latin typeface="ＭＳ ゴシック" pitchFamily="49" charset="-128"/>
              <a:ea typeface="ＭＳ ゴシック" pitchFamily="49" charset="-128"/>
            </a:rPr>
            <a:t>79</a:t>
          </a:r>
          <a:r>
            <a:rPr kumimoji="1" lang="ja-JP" altLang="en-US" sz="900">
              <a:solidFill>
                <a:sysClr val="windowText" lastClr="000000"/>
              </a:solidFill>
              <a:latin typeface="ＭＳ ゴシック" pitchFamily="49" charset="-128"/>
              <a:ea typeface="ＭＳ ゴシック" pitchFamily="49" charset="-128"/>
            </a:rPr>
            <a:t>百万円の減額となった。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公営企業債等繰入見込額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下水道会計において新規借入が多く、</a:t>
          </a:r>
          <a:r>
            <a:rPr kumimoji="1" lang="en-US" altLang="ja-JP" sz="900">
              <a:solidFill>
                <a:sysClr val="windowText" lastClr="000000"/>
              </a:solidFill>
              <a:latin typeface="ＭＳ ゴシック" pitchFamily="49" charset="-128"/>
              <a:ea typeface="ＭＳ ゴシック" pitchFamily="49" charset="-128"/>
            </a:rPr>
            <a:t>78</a:t>
          </a:r>
          <a:r>
            <a:rPr kumimoji="1" lang="ja-JP" altLang="en-US" sz="900">
              <a:solidFill>
                <a:sysClr val="windowText" lastClr="000000"/>
              </a:solidFill>
              <a:latin typeface="ＭＳ ゴシック" pitchFamily="49" charset="-128"/>
              <a:ea typeface="ＭＳ ゴシック" pitchFamily="49" charset="-128"/>
            </a:rPr>
            <a:t>百万円増額となった。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組合等負担等見込額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橋本周辺市町村圏組合</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ゴミ処理施設</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に係る負担金であり、平成</a:t>
          </a:r>
          <a:r>
            <a:rPr kumimoji="1" lang="en-US" altLang="ja-JP" sz="900">
              <a:solidFill>
                <a:sysClr val="windowText" lastClr="000000"/>
              </a:solidFill>
              <a:latin typeface="ＭＳ ゴシック" pitchFamily="49" charset="-128"/>
              <a:ea typeface="ＭＳ ゴシック" pitchFamily="49" charset="-128"/>
            </a:rPr>
            <a:t>21</a:t>
          </a:r>
          <a:r>
            <a:rPr kumimoji="1" lang="ja-JP" altLang="en-US" sz="900">
              <a:solidFill>
                <a:sysClr val="windowText" lastClr="000000"/>
              </a:solidFill>
              <a:latin typeface="ＭＳ ゴシック" pitchFamily="49" charset="-128"/>
              <a:ea typeface="ＭＳ ゴシック" pitchFamily="49" charset="-128"/>
            </a:rPr>
            <a:t>年度に建設事業は終了したため以後は減少傾向となる。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退職手当負担見込額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組合等積立額が減少したため退職手当負担見込額は</a:t>
          </a:r>
          <a:r>
            <a:rPr kumimoji="1" lang="en-US" altLang="ja-JP" sz="900">
              <a:solidFill>
                <a:sysClr val="windowText" lastClr="000000"/>
              </a:solidFill>
              <a:latin typeface="ＭＳ ゴシック" pitchFamily="49" charset="-128"/>
              <a:ea typeface="ＭＳ ゴシック" pitchFamily="49" charset="-128"/>
            </a:rPr>
            <a:t>141</a:t>
          </a:r>
          <a:r>
            <a:rPr kumimoji="1" lang="ja-JP" altLang="en-US" sz="900">
              <a:solidFill>
                <a:sysClr val="windowText" lastClr="000000"/>
              </a:solidFill>
              <a:latin typeface="ＭＳ ゴシック" pitchFamily="49" charset="-128"/>
              <a:ea typeface="ＭＳ ゴシック" pitchFamily="49" charset="-128"/>
            </a:rPr>
            <a:t>百万円増額となった。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充当可能基金</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令和２年度は新型コロナウイルス対策事業に充当するため、ふるさと応援寄附基金を取崩し、充当可能基金全体で</a:t>
          </a:r>
          <a:r>
            <a:rPr kumimoji="1" lang="en-US" altLang="ja-JP" sz="900">
              <a:solidFill>
                <a:sysClr val="windowText" lastClr="000000"/>
              </a:solidFill>
              <a:latin typeface="ＭＳ ゴシック" pitchFamily="49" charset="-128"/>
              <a:ea typeface="ＭＳ ゴシック" pitchFamily="49" charset="-128"/>
            </a:rPr>
            <a:t>319</a:t>
          </a:r>
          <a:r>
            <a:rPr kumimoji="1" lang="ja-JP" altLang="en-US" sz="900">
              <a:solidFill>
                <a:sysClr val="windowText" lastClr="000000"/>
              </a:solidFill>
              <a:latin typeface="ＭＳ ゴシック" pitchFamily="49" charset="-128"/>
              <a:ea typeface="ＭＳ ゴシック" pitchFamily="49" charset="-128"/>
            </a:rPr>
            <a:t>百万円の減額となった。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充当可能特定歳入</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住宅使用料の充当先である元金償還金について充当率が</a:t>
          </a:r>
          <a:r>
            <a:rPr kumimoji="1" lang="en-US" altLang="ja-JP" sz="900">
              <a:solidFill>
                <a:sysClr val="windowText" lastClr="000000"/>
              </a:solidFill>
              <a:latin typeface="ＭＳ ゴシック" pitchFamily="49" charset="-128"/>
              <a:ea typeface="ＭＳ ゴシック" pitchFamily="49" charset="-128"/>
            </a:rPr>
            <a:t>94.1%</a:t>
          </a:r>
          <a:r>
            <a:rPr kumimoji="1" lang="ja-JP" altLang="en-US" sz="900">
              <a:solidFill>
                <a:sysClr val="windowText" lastClr="000000"/>
              </a:solidFill>
              <a:latin typeface="ＭＳ ゴシック" pitchFamily="49" charset="-128"/>
              <a:ea typeface="ＭＳ ゴシック" pitchFamily="49" charset="-128"/>
            </a:rPr>
            <a:t>から</a:t>
          </a:r>
          <a:r>
            <a:rPr kumimoji="1" lang="en-US" altLang="ja-JP" sz="900">
              <a:solidFill>
                <a:sysClr val="windowText" lastClr="000000"/>
              </a:solidFill>
              <a:latin typeface="ＭＳ ゴシック" pitchFamily="49" charset="-128"/>
              <a:ea typeface="ＭＳ ゴシック" pitchFamily="49" charset="-128"/>
            </a:rPr>
            <a:t>100.0%</a:t>
          </a:r>
          <a:r>
            <a:rPr kumimoji="1" lang="ja-JP" altLang="en-US" sz="900">
              <a:solidFill>
                <a:sysClr val="windowText" lastClr="000000"/>
              </a:solidFill>
              <a:latin typeface="ＭＳ ゴシック" pitchFamily="49" charset="-128"/>
              <a:ea typeface="ＭＳ ゴシック" pitchFamily="49" charset="-128"/>
            </a:rPr>
            <a:t>に増加し、充当可能特定歳入は増加した。</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基準財政需要額算入見込額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公債費の算入見込額が減少し、</a:t>
          </a:r>
          <a:r>
            <a:rPr kumimoji="1" lang="en-US" altLang="ja-JP" sz="900">
              <a:solidFill>
                <a:sysClr val="windowText" lastClr="000000"/>
              </a:solidFill>
              <a:latin typeface="ＭＳ ゴシック" pitchFamily="49" charset="-128"/>
              <a:ea typeface="ＭＳ ゴシック" pitchFamily="49" charset="-128"/>
            </a:rPr>
            <a:t>76</a:t>
          </a:r>
          <a:r>
            <a:rPr kumimoji="1" lang="ja-JP" altLang="en-US" sz="900">
              <a:solidFill>
                <a:sysClr val="windowText" lastClr="000000"/>
              </a:solidFill>
              <a:latin typeface="ＭＳ ゴシック" pitchFamily="49" charset="-128"/>
              <a:ea typeface="ＭＳ ゴシック" pitchFamily="49" charset="-128"/>
            </a:rPr>
            <a:t>百万円の減額となった。</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将来負担比率の分子</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令和２年度は新型コロナウイルス対策事業に充当し、充当可能基金が減額されたため、将来負担比率の分子は増額となった。これにより将来負担比率は前年から</a:t>
          </a:r>
          <a:r>
            <a:rPr kumimoji="1" lang="en-US" altLang="ja-JP" sz="900">
              <a:solidFill>
                <a:sysClr val="windowText" lastClr="000000"/>
              </a:solidFill>
              <a:latin typeface="ＭＳ ゴシック" pitchFamily="49" charset="-128"/>
              <a:ea typeface="ＭＳ ゴシック" pitchFamily="49" charset="-128"/>
            </a:rPr>
            <a:t>55.7</a:t>
          </a:r>
          <a:r>
            <a:rPr kumimoji="1" lang="ja-JP" altLang="en-US" sz="900">
              <a:solidFill>
                <a:sysClr val="windowText" lastClr="000000"/>
              </a:solidFill>
              <a:latin typeface="ＭＳ ゴシック" pitchFamily="49" charset="-128"/>
              <a:ea typeface="ＭＳ ゴシック" pitchFamily="49" charset="-128"/>
            </a:rPr>
            <a:t>ポイント増加した。</a:t>
          </a:r>
        </a:p>
        <a:p>
          <a:endParaRPr kumimoji="1" lang="ja-JP" altLang="en-US" sz="900">
            <a:solidFill>
              <a:srgbClr val="FF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今後は起債の年間発行額を償還額以内に抑えていくことに加えて、交付税算入率の高い起債を活用することで数値のさらなる改善を目指していく。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和歌山県高野町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財政調整基金においては、令和２年度は新型コロナウイルスの影響で実施できなかった事業が複数あり、余剰金を積み立てたことで残高は１２２百万円増加した。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ふるさと応援寄附基金においては、例年充当していた事業に加え、新型コロナウイルス対策事業に充当したことで残高は４８６百万円減少した。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公共施設整備基金においては、余剰金４０百万円を積み立てをし残高は４０百万円増加した。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これらにより、基金全体では残高は３１８百万円減少した。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財政調整基金において、財源不足を補う目的でおこなう取崩しが必要とならないよう努める。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その他特定目的基金において、積立と取崩しのバランスを考慮し、充当する事業を精査し残高が大きく減少しないよう努めていく。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・ふるさと応援寄附基金においては、①町長にお任せ（使途指定なし寄附金）、②町の活性化を応援する事業、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③安心・安全で健やかなまちづくりを応援する事業、④歴史・文化を継承し、自然・環境を保全する事業、の４つの事業に用いる。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・地域福祉基金においては、高齢者・障害者等の保健福祉の増進に用いる。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・公共施設整備基金においては、老朽化の進む公共施設等の整備に要する経費に用いる。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・街並み景観及び自然景観振興整備基金においては、景観条例に定める指定地区の振興と整備に用いる。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・森林整備基金においては、森林の整備を進め長期的な計画を持続していくために用いる。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・ふるさと応援寄附基金においては、積立金３４百万円に対し、新型コロナウイルス対策事業に５２０百万円を取崩し、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残高は４８６百万円減少した。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・地域福祉基金においては、果実運用型のため新規の積立・取崩しをおこなっていない。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・公共施設整備基金においては、余剰金４０百万円を積み立てをおこなった。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・街並み景観及び自然景観振興整備基金においては、積立・取崩しをおこなっていない。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・森林整備基金においては、積立・取崩しをおこなっていない。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・ふるさと応援寄附基金においては、今後も充当する事業を十分に精査しつつ取崩していく予定である。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・地域福祉基金においては、今後も積立・取崩しの予定はない。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・公共施設整備基金においては、今後の公共施設整備において充当する予定であり、剰余金が生じた際に可能な金額を積み立てる。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・街並み景観及び自然景観振興整備基金においては、積立・取崩しの予定はない。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・森林整備基金においては、町有林管理事業への充当をおこなっていく予定である。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令和２年度は新型コロナウイルスの影響で実施できなかった事業が複数あり、余剰金を積み立てたことで基金残高は増加した。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標準財政規模の１／２である１，０００百万円以上を確保することを方針としているため、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今後さらに財源不足による取崩しが必要とならないよう事業の見直しと経費の削減をすすめていき、可能であれば新規の積立をおこなう。</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平成２８年度に実施した一括償還以降、新規の積立・取崩しをおこなっていない。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新規の積立・取崩しをおこなわず現状を維持する。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5B06802-6E18-48F9-AC22-B9FBFC4D0F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6786BE4-BBDA-4C7D-9C2B-5DD459BD0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B801992-A70C-4D36-AE24-8B2E93DB0FB9}"/>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9DC25E5-3ECB-48F5-8B38-4883E1ABF43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E8B8DE9-A4BF-4034-8BA3-5E46BC145E8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B9464D9-161F-4BC1-B0A8-0277A4E6981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CB3E8D8-C80D-4AB3-8056-D269135DE37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E7FB87E-4EFF-4AC1-8675-8C1B0122C70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C64C7AD-4C2B-432A-BB94-86E006FD647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BA8961B-12A3-4213-B9E4-346DFFA5145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6AA9E12-3E2F-4DDA-8E54-F0A3B4B1393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33AA50D-18EC-43A1-9526-63E6053E396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3959E3E-66B6-49EE-B1A9-370CF563DDD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E7098E7-828E-42E0-A92E-0950444B2BA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9940D8D-34CD-4191-BF61-6F8D7525A4D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914D08A-C641-4AAE-8E15-8F4F599CEA3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7051C55-8194-49A0-84E6-8D95AEC831A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FA0E8E9-AE1A-48A0-84BB-7BC9ABE6E34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CFBAA27-6434-44C6-BDF4-680B11AC36A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8D17FDB-F5B2-418D-B7B2-37738A1CD2F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B122A2F-A6EF-4A24-8FBD-71D79DA027E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3F27B6B-A599-4654-92EB-B29C79E0846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
2,850
137.03
4,582,814
4,427,735
127,440
2,127,350
3,319,076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9120FBF-ABE6-4D08-8C3F-B9F071841EE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8C59655-D324-43F5-AC99-860AF2AB3E6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A872B48-D624-462E-8F2B-C93364FA4D1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28474C3-D318-49EB-92E5-8707633E19C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5273FE2-9622-4589-A816-A8E20A87A8C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C37FEF7-9FF1-4694-80B9-1DA3B98DF82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3718EB5-AF27-41AC-9249-834A3EBD29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1505603-B3C7-4582-AF10-C61C92AE42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198E490-D722-44C0-A379-944FE011D1E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1A4EBC6-860E-4CF0-819F-B5240BCF1A5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AD15E71-54A8-4293-9ED2-A2B90FFE65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9E9351B-F3A0-4C77-8B5C-6FC274D5F31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3D5B866-A0B9-4E1B-9CBB-F621E94B878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CA5AE1F-C596-4201-B93A-67A6933ED6C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5681722-3FD5-40BA-B5BF-7E18CDBA73B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6332D90-03FD-4AF1-ACF7-9B085E1F673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4A6A27B-8B61-453A-8AE3-59A926C4D03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3FF2230-8B30-434E-A98A-00B356D5D68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FC5928C-FDDC-4FF1-B2D5-74AFBE83CB3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210A4522-1EE8-40B8-94BD-25829F44772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2EDDA62-D234-4E94-889D-02EA42B0A73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63C0ADE-4A97-4FA2-8CE1-97FC02C8F71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6F408BB-DD3C-4AE6-8766-3A79F5C8345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217DE18-90DB-4470-8B88-24BB8E36003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8753DAA-6A9B-429E-A5B0-E96CB0EF753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A283DEA4-2465-4E77-B91D-EFD9B58F97F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C4824FC-4A07-43AB-8044-0B2F4BBC2C7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1F9991A-BC32-4B84-9F4B-BC9D1A222D9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D538426-1C6F-4B82-8CCA-8A4B6D16EF2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469D9F1-B9A2-402C-B67E-57029F264BD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5CA0D7A-2108-49FB-B6F2-BD9C02B8F64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C15CCB0-AC21-44E0-853F-E2140FB8FAC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7E98F4A-92F6-4669-8664-53BDAD3BF3E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9E7933C-D2C1-475B-B011-CE5865327BB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228E31B-2C6E-4AE1-B3B2-619AA7B3E2F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町の有形固定資産減価償却率は全国平均及び類似団体平均と比較すると高くなっており、増加傾向にある。</a:t>
          </a:r>
        </a:p>
        <a:p>
          <a:r>
            <a:rPr kumimoji="1" lang="ja-JP" altLang="en-US" sz="1100">
              <a:latin typeface="ＭＳ Ｐゴシック" panose="020B0600070205080204" pitchFamily="50" charset="-128"/>
              <a:ea typeface="ＭＳ Ｐゴシック" panose="020B0600070205080204" pitchFamily="50" charset="-128"/>
            </a:rPr>
            <a:t>今後は公共施設個別計画のもと、老朽化の進むものから財政上可能な範囲で順次更新を行っていき、有形固定資産減価償却率の減少に努める。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F048D08-F941-4865-8CA4-655BEBF4947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8A347421-568A-4036-B2E5-57479BE742C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1C7FDA65-A0B2-4B63-8228-BDFC6C1754A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3B032F3B-4543-411F-AC1D-1B5E6E6A5E4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7B1C874F-7698-4938-8C8A-D71785045D2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CF263864-F2FF-49CA-96C1-5E507537597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5BAF70D3-05C6-4E8E-A37E-9245CE3C177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CD46C915-1AE4-4154-8923-BFA57A3CEB6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5560F17E-2600-49B8-8C6C-5670C0D83D9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E0E4BEC5-E2AA-4ED1-BC59-6D27CBFCD6A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6DF2D58-0BD0-4320-BAE9-13A81980B8C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75CE375C-14BD-420B-8C1B-3DCC1ED1458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E0033A77-C936-4765-A978-4D43CA3A493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1FCD4ECE-8074-49C7-BF46-5BE8F0D6CC6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65991D4B-B2A6-4856-A075-E9659BA9075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40F92C68-5FDE-4275-B7BF-A614A1B3866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79CFF107-056D-4F2D-9A74-45D76E66ADA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D261DE45-6156-46F4-AB68-64EA8E5824D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a16="http://schemas.microsoft.com/office/drawing/2014/main" id="{ED9DC163-8FCD-4A06-ACD2-D51E49B412DF}"/>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a16="http://schemas.microsoft.com/office/drawing/2014/main" id="{E626EED3-2DD4-4AD7-A7D4-21FAAC20FA8C}"/>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a16="http://schemas.microsoft.com/office/drawing/2014/main" id="{A0FEFAF2-5715-4FC1-9B27-0D419980CFD1}"/>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a16="http://schemas.microsoft.com/office/drawing/2014/main" id="{58982ED7-349D-4EC7-A0D7-4C61914E4A94}"/>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a16="http://schemas.microsoft.com/office/drawing/2014/main" id="{26DF10F3-0F12-41D5-BAD0-133C0BE64674}"/>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82" name="有形固定資産減価償却率平均値テキスト">
          <a:extLst>
            <a:ext uri="{FF2B5EF4-FFF2-40B4-BE49-F238E27FC236}">
              <a16:creationId xmlns:a16="http://schemas.microsoft.com/office/drawing/2014/main" id="{DC3E18C0-1CB5-4906-BE1B-F340F73BF6F2}"/>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a16="http://schemas.microsoft.com/office/drawing/2014/main" id="{8D36B0C6-4BF1-4FF7-A3CE-12B62EAFE9C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a:extLst>
            <a:ext uri="{FF2B5EF4-FFF2-40B4-BE49-F238E27FC236}">
              <a16:creationId xmlns:a16="http://schemas.microsoft.com/office/drawing/2014/main" id="{14632A10-D1A8-43D0-BCA8-04EAF5B87FFF}"/>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a:extLst>
            <a:ext uri="{FF2B5EF4-FFF2-40B4-BE49-F238E27FC236}">
              <a16:creationId xmlns:a16="http://schemas.microsoft.com/office/drawing/2014/main" id="{54D19A8C-C2E0-479A-8A25-3E3C1EB92610}"/>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a:extLst>
            <a:ext uri="{FF2B5EF4-FFF2-40B4-BE49-F238E27FC236}">
              <a16:creationId xmlns:a16="http://schemas.microsoft.com/office/drawing/2014/main" id="{CE45DEC5-3ECE-4BF9-BD1E-5CA7FA7C8441}"/>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a:extLst>
            <a:ext uri="{FF2B5EF4-FFF2-40B4-BE49-F238E27FC236}">
              <a16:creationId xmlns:a16="http://schemas.microsoft.com/office/drawing/2014/main" id="{06EE7386-B39D-4D88-AEE2-E0C01EFF858B}"/>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8E27B73-15CE-4812-A550-01983C1E6BD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4AC1431-D8BF-4B90-AC96-0E49C821E50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0993E18-20D7-448F-9BF4-06AA3E5B248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2321627D-1A2B-4F49-A844-4BC2A56C82D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BB896233-BA3C-4BB3-B6F7-797BE3DD7CB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49439</xdr:rowOff>
    </xdr:from>
    <xdr:to>
      <xdr:col>23</xdr:col>
      <xdr:colOff>136525</xdr:colOff>
      <xdr:row>31</xdr:row>
      <xdr:rowOff>151039</xdr:rowOff>
    </xdr:to>
    <xdr:sp macro="" textlink="">
      <xdr:nvSpPr>
        <xdr:cNvPr id="93" name="楕円 92">
          <a:extLst>
            <a:ext uri="{FF2B5EF4-FFF2-40B4-BE49-F238E27FC236}">
              <a16:creationId xmlns:a16="http://schemas.microsoft.com/office/drawing/2014/main" id="{919FC7FC-A506-4EA5-A425-76ECE4D7FD06}"/>
            </a:ext>
          </a:extLst>
        </xdr:cNvPr>
        <xdr:cNvSpPr/>
      </xdr:nvSpPr>
      <xdr:spPr>
        <a:xfrm>
          <a:off x="4711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27866</xdr:rowOff>
    </xdr:from>
    <xdr:ext cx="405111" cy="259045"/>
    <xdr:sp macro="" textlink="">
      <xdr:nvSpPr>
        <xdr:cNvPr id="94" name="有形固定資産減価償却率該当値テキスト">
          <a:extLst>
            <a:ext uri="{FF2B5EF4-FFF2-40B4-BE49-F238E27FC236}">
              <a16:creationId xmlns:a16="http://schemas.microsoft.com/office/drawing/2014/main" id="{AC0A970E-1DD7-4E57-94E6-7AFA90AB9CF9}"/>
            </a:ext>
          </a:extLst>
        </xdr:cNvPr>
        <xdr:cNvSpPr txBox="1"/>
      </xdr:nvSpPr>
      <xdr:spPr>
        <a:xfrm>
          <a:off x="48133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95" name="楕円 94">
          <a:extLst>
            <a:ext uri="{FF2B5EF4-FFF2-40B4-BE49-F238E27FC236}">
              <a16:creationId xmlns:a16="http://schemas.microsoft.com/office/drawing/2014/main" id="{8329BCC7-C80D-498F-AEE4-172721FCF229}"/>
            </a:ext>
          </a:extLst>
        </xdr:cNvPr>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100239</xdr:rowOff>
    </xdr:to>
    <xdr:cxnSp macro="">
      <xdr:nvCxnSpPr>
        <xdr:cNvPr id="96" name="直線コネクタ 95">
          <a:extLst>
            <a:ext uri="{FF2B5EF4-FFF2-40B4-BE49-F238E27FC236}">
              <a16:creationId xmlns:a16="http://schemas.microsoft.com/office/drawing/2014/main" id="{50A31DCB-30A6-4FF3-9CCD-FE78A47A420C}"/>
            </a:ext>
          </a:extLst>
        </xdr:cNvPr>
        <xdr:cNvCxnSpPr/>
      </xdr:nvCxnSpPr>
      <xdr:spPr>
        <a:xfrm>
          <a:off x="4051300" y="614045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143782</xdr:rowOff>
    </xdr:from>
    <xdr:to>
      <xdr:col>15</xdr:col>
      <xdr:colOff>187325</xdr:colOff>
      <xdr:row>31</xdr:row>
      <xdr:rowOff>73932</xdr:rowOff>
    </xdr:to>
    <xdr:sp macro="" textlink="">
      <xdr:nvSpPr>
        <xdr:cNvPr id="97" name="楕円 96">
          <a:extLst>
            <a:ext uri="{FF2B5EF4-FFF2-40B4-BE49-F238E27FC236}">
              <a16:creationId xmlns:a16="http://schemas.microsoft.com/office/drawing/2014/main" id="{038C2EC5-C7AE-4385-B743-6C3826C37519}"/>
            </a:ext>
          </a:extLst>
        </xdr:cNvPr>
        <xdr:cNvSpPr/>
      </xdr:nvSpPr>
      <xdr:spPr>
        <a:xfrm>
          <a:off x="3238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23132</xdr:rowOff>
    </xdr:from>
    <xdr:to>
      <xdr:col>19</xdr:col>
      <xdr:colOff>136525</xdr:colOff>
      <xdr:row>31</xdr:row>
      <xdr:rowOff>53975</xdr:rowOff>
    </xdr:to>
    <xdr:cxnSp macro="">
      <xdr:nvCxnSpPr>
        <xdr:cNvPr id="98" name="直線コネクタ 97">
          <a:extLst>
            <a:ext uri="{FF2B5EF4-FFF2-40B4-BE49-F238E27FC236}">
              <a16:creationId xmlns:a16="http://schemas.microsoft.com/office/drawing/2014/main" id="{02962190-E986-415A-BAA3-4C0B902CEE77}"/>
            </a:ext>
          </a:extLst>
        </xdr:cNvPr>
        <xdr:cNvCxnSpPr/>
      </xdr:nvCxnSpPr>
      <xdr:spPr>
        <a:xfrm>
          <a:off x="3289300" y="610960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94433</xdr:rowOff>
    </xdr:from>
    <xdr:to>
      <xdr:col>11</xdr:col>
      <xdr:colOff>187325</xdr:colOff>
      <xdr:row>31</xdr:row>
      <xdr:rowOff>24583</xdr:rowOff>
    </xdr:to>
    <xdr:sp macro="" textlink="">
      <xdr:nvSpPr>
        <xdr:cNvPr id="99" name="楕円 98">
          <a:extLst>
            <a:ext uri="{FF2B5EF4-FFF2-40B4-BE49-F238E27FC236}">
              <a16:creationId xmlns:a16="http://schemas.microsoft.com/office/drawing/2014/main" id="{FB9071C6-F845-4F6C-83D1-F0909F123E81}"/>
            </a:ext>
          </a:extLst>
        </xdr:cNvPr>
        <xdr:cNvSpPr/>
      </xdr:nvSpPr>
      <xdr:spPr>
        <a:xfrm>
          <a:off x="2476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145233</xdr:rowOff>
    </xdr:from>
    <xdr:to>
      <xdr:col>15</xdr:col>
      <xdr:colOff>136525</xdr:colOff>
      <xdr:row>31</xdr:row>
      <xdr:rowOff>23132</xdr:rowOff>
    </xdr:to>
    <xdr:cxnSp macro="">
      <xdr:nvCxnSpPr>
        <xdr:cNvPr id="100" name="直線コネクタ 99">
          <a:extLst>
            <a:ext uri="{FF2B5EF4-FFF2-40B4-BE49-F238E27FC236}">
              <a16:creationId xmlns:a16="http://schemas.microsoft.com/office/drawing/2014/main" id="{CF940D51-191C-429D-908F-4D7E39341BFB}"/>
            </a:ext>
          </a:extLst>
        </xdr:cNvPr>
        <xdr:cNvCxnSpPr/>
      </xdr:nvCxnSpPr>
      <xdr:spPr>
        <a:xfrm>
          <a:off x="2527300" y="6060258"/>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60506</xdr:rowOff>
    </xdr:from>
    <xdr:to>
      <xdr:col>7</xdr:col>
      <xdr:colOff>187325</xdr:colOff>
      <xdr:row>30</xdr:row>
      <xdr:rowOff>162106</xdr:rowOff>
    </xdr:to>
    <xdr:sp macro="" textlink="">
      <xdr:nvSpPr>
        <xdr:cNvPr id="101" name="楕円 100">
          <a:extLst>
            <a:ext uri="{FF2B5EF4-FFF2-40B4-BE49-F238E27FC236}">
              <a16:creationId xmlns:a16="http://schemas.microsoft.com/office/drawing/2014/main" id="{16A8DA39-AF11-401F-8E43-8423ACDAD6A1}"/>
            </a:ext>
          </a:extLst>
        </xdr:cNvPr>
        <xdr:cNvSpPr/>
      </xdr:nvSpPr>
      <xdr:spPr>
        <a:xfrm>
          <a:off x="1714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111306</xdr:rowOff>
    </xdr:from>
    <xdr:to>
      <xdr:col>11</xdr:col>
      <xdr:colOff>136525</xdr:colOff>
      <xdr:row>30</xdr:row>
      <xdr:rowOff>145233</xdr:rowOff>
    </xdr:to>
    <xdr:cxnSp macro="">
      <xdr:nvCxnSpPr>
        <xdr:cNvPr id="102" name="直線コネクタ 101">
          <a:extLst>
            <a:ext uri="{FF2B5EF4-FFF2-40B4-BE49-F238E27FC236}">
              <a16:creationId xmlns:a16="http://schemas.microsoft.com/office/drawing/2014/main" id="{3AC01BC7-1A62-4E66-AE75-C393853E5DE4}"/>
            </a:ext>
          </a:extLst>
        </xdr:cNvPr>
        <xdr:cNvCxnSpPr/>
      </xdr:nvCxnSpPr>
      <xdr:spPr>
        <a:xfrm>
          <a:off x="1765300" y="602633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103" name="n_1aveValue有形固定資産減価償却率">
          <a:extLst>
            <a:ext uri="{FF2B5EF4-FFF2-40B4-BE49-F238E27FC236}">
              <a16:creationId xmlns:a16="http://schemas.microsoft.com/office/drawing/2014/main" id="{955EC80C-6722-448D-88CD-B2D4F2FCF42C}"/>
            </a:ext>
          </a:extLst>
        </xdr:cNvPr>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4" name="n_2aveValue有形固定資産減価償却率">
          <a:extLst>
            <a:ext uri="{FF2B5EF4-FFF2-40B4-BE49-F238E27FC236}">
              <a16:creationId xmlns:a16="http://schemas.microsoft.com/office/drawing/2014/main" id="{970BE594-901C-46EA-97AF-7DAACDF4CE1C}"/>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5" name="n_3aveValue有形固定資産減価償却率">
          <a:extLst>
            <a:ext uri="{FF2B5EF4-FFF2-40B4-BE49-F238E27FC236}">
              <a16:creationId xmlns:a16="http://schemas.microsoft.com/office/drawing/2014/main" id="{060B04CB-E428-42C2-8DBB-EA23B592E2E1}"/>
            </a:ext>
          </a:extLst>
        </xdr:cNvPr>
        <xdr:cNvSpPr txBox="1"/>
      </xdr:nvSpPr>
      <xdr:spPr>
        <a:xfrm>
          <a:off x="2324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6" name="n_4aveValue有形固定資産減価償却率">
          <a:extLst>
            <a:ext uri="{FF2B5EF4-FFF2-40B4-BE49-F238E27FC236}">
              <a16:creationId xmlns:a16="http://schemas.microsoft.com/office/drawing/2014/main" id="{289F5152-5168-41AF-A7B9-817A23D43B35}"/>
            </a:ext>
          </a:extLst>
        </xdr:cNvPr>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107" name="n_1mainValue有形固定資産減価償却率">
          <a:extLst>
            <a:ext uri="{FF2B5EF4-FFF2-40B4-BE49-F238E27FC236}">
              <a16:creationId xmlns:a16="http://schemas.microsoft.com/office/drawing/2014/main" id="{D01E55EA-7A23-4C42-A644-F59D4966044F}"/>
            </a:ext>
          </a:extLst>
        </xdr:cNvPr>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65059</xdr:rowOff>
    </xdr:from>
    <xdr:ext cx="405111" cy="259045"/>
    <xdr:sp macro="" textlink="">
      <xdr:nvSpPr>
        <xdr:cNvPr id="108" name="n_2mainValue有形固定資産減価償却率">
          <a:extLst>
            <a:ext uri="{FF2B5EF4-FFF2-40B4-BE49-F238E27FC236}">
              <a16:creationId xmlns:a16="http://schemas.microsoft.com/office/drawing/2014/main" id="{469E460C-8E40-460E-B0A0-0745C80B72A0}"/>
            </a:ext>
          </a:extLst>
        </xdr:cNvPr>
        <xdr:cNvSpPr txBox="1"/>
      </xdr:nvSpPr>
      <xdr:spPr>
        <a:xfrm>
          <a:off x="30867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109" name="n_3mainValue有形固定資産減価償却率">
          <a:extLst>
            <a:ext uri="{FF2B5EF4-FFF2-40B4-BE49-F238E27FC236}">
              <a16:creationId xmlns:a16="http://schemas.microsoft.com/office/drawing/2014/main" id="{E10DD6CF-2FFF-4E98-A659-A153B3D9FACB}"/>
            </a:ext>
          </a:extLst>
        </xdr:cNvPr>
        <xdr:cNvSpPr txBox="1"/>
      </xdr:nvSpPr>
      <xdr:spPr>
        <a:xfrm>
          <a:off x="2324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153233</xdr:rowOff>
    </xdr:from>
    <xdr:ext cx="405111" cy="259045"/>
    <xdr:sp macro="" textlink="">
      <xdr:nvSpPr>
        <xdr:cNvPr id="110" name="n_4mainValue有形固定資産減価償却率">
          <a:extLst>
            <a:ext uri="{FF2B5EF4-FFF2-40B4-BE49-F238E27FC236}">
              <a16:creationId xmlns:a16="http://schemas.microsoft.com/office/drawing/2014/main" id="{E6F44B33-8BF3-4F8E-837B-A5342C614D41}"/>
            </a:ext>
          </a:extLst>
        </xdr:cNvPr>
        <xdr:cNvSpPr txBox="1"/>
      </xdr:nvSpPr>
      <xdr:spPr>
        <a:xfrm>
          <a:off x="1562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12D60418-171F-488E-9808-3510F5593A2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BC07B6F6-BA3F-406B-88B4-56927BF24CB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31CCE364-A359-4862-B98D-B9CF4E853625}"/>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4E814436-E4F0-4A5B-AA96-1D6F7D00ACD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F6910550-D6BD-445C-B773-64C852D1A3D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EDD5D93D-EE59-45EF-9BE5-206C6606F96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38E175A1-58D7-4B29-B51D-6CC8EFD4721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16B2CA3-C637-4011-A1D3-AF40A313BC6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F9FE717C-A368-4B6E-ADFE-47525BE0734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E3447A0F-696D-4030-9A89-9E5C61BC66A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65BF8763-0069-456A-A74D-DBEFC72E7FA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824D4403-09F4-481E-BDF4-B1B1E3AF13C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147B2C48-7CFC-4120-BCB3-5D764F29B68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ふるさと納税によって平成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年度に基金残高が大幅に増加し債務償還比率は負数となった。令和２年度も負数のまま推移している。</a:t>
          </a:r>
        </a:p>
        <a:p>
          <a:r>
            <a:rPr kumimoji="1" lang="ja-JP" altLang="en-US" sz="1100">
              <a:latin typeface="ＭＳ Ｐゴシック" panose="020B0600070205080204" pitchFamily="50" charset="-128"/>
              <a:ea typeface="ＭＳ Ｐゴシック" panose="020B0600070205080204" pitchFamily="50" charset="-128"/>
            </a:rPr>
            <a:t>今後は新規の起債発行を抑制し、基金取り崩しも必要最小限にとどめ、この状態を維持するように努める。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AF7FD151-245D-44A1-8739-64174AB4617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77CE6E52-ECEC-4E16-B5FA-B89DEA8983C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987BB3D9-E046-4A3F-A724-28DF8232D18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2C1129A7-AB01-4E80-8A9C-F05A9474162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1D65FC80-A5C8-46F4-889E-BCC6C73D82E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E168EDB8-4EC8-456B-A840-7A8D335C140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BB3ADA96-35F6-412B-9688-DF4B7BDB880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ABC177FB-8549-4F45-8B47-62CA4991146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5A19E8FA-7EF3-438A-80D3-29034831E5E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3C80E56-637B-4B8E-8706-F42666D8FC4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8C481F32-EA33-43CD-A0A3-C274098A091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BBC448C3-A85E-4C51-9169-B27BD510CB1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6B67809F-0423-4F47-83F9-F402417D4DA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BE139E31-4050-4E7A-BBC9-B0021E2BCA8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2213B8D6-DF48-4E15-B249-62D0C507352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a16="http://schemas.microsoft.com/office/drawing/2014/main" id="{019A88BF-CC33-49F8-A8B5-90B3D53C53D8}"/>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a16="http://schemas.microsoft.com/office/drawing/2014/main" id="{B5C58750-9EF5-4641-BCB2-2B2B977B4D99}"/>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a16="http://schemas.microsoft.com/office/drawing/2014/main" id="{F433F298-F80A-4E44-B4FC-B19B74F064F1}"/>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E346C1EB-1D93-4364-AC9F-C5A9E6E6F9C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EB51599F-5A3D-4AC1-A22C-74BF1A4165D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a:extLst>
            <a:ext uri="{FF2B5EF4-FFF2-40B4-BE49-F238E27FC236}">
              <a16:creationId xmlns:a16="http://schemas.microsoft.com/office/drawing/2014/main" id="{C8BC7249-2096-424B-BAF2-2749DE28D46A}"/>
            </a:ext>
          </a:extLst>
        </xdr:cNvPr>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a16="http://schemas.microsoft.com/office/drawing/2014/main" id="{FEE9E2CE-CEA4-49FE-8515-F701AE3EEBA7}"/>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a:extLst>
            <a:ext uri="{FF2B5EF4-FFF2-40B4-BE49-F238E27FC236}">
              <a16:creationId xmlns:a16="http://schemas.microsoft.com/office/drawing/2014/main" id="{84AFCAD5-A2F5-411B-8FEA-C54F43160B8C}"/>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a:extLst>
            <a:ext uri="{FF2B5EF4-FFF2-40B4-BE49-F238E27FC236}">
              <a16:creationId xmlns:a16="http://schemas.microsoft.com/office/drawing/2014/main" id="{DF3B6B3C-AA8B-425A-ABD9-A5C9B77052E3}"/>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a:extLst>
            <a:ext uri="{FF2B5EF4-FFF2-40B4-BE49-F238E27FC236}">
              <a16:creationId xmlns:a16="http://schemas.microsoft.com/office/drawing/2014/main" id="{3E14CE8D-82F3-446D-8945-B5753BCAC19C}"/>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a:extLst>
            <a:ext uri="{FF2B5EF4-FFF2-40B4-BE49-F238E27FC236}">
              <a16:creationId xmlns:a16="http://schemas.microsoft.com/office/drawing/2014/main" id="{BAB60EDB-7E53-457C-830C-43CE82DF2E8C}"/>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1AA2682-0EF8-4D55-83A4-6AE0F08BCA0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48F03E4-E356-4BDE-B65F-176BF17ACEC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1D525A0-C80A-401B-AF4B-2C02A495763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33B784E-3A5F-40E1-BACC-564AC2A5204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9B10E1B5-BF0D-45A1-A6CF-E045F858A24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29</xdr:row>
      <xdr:rowOff>107505</xdr:rowOff>
    </xdr:from>
    <xdr:to>
      <xdr:col>64</xdr:col>
      <xdr:colOff>123825</xdr:colOff>
      <xdr:row>30</xdr:row>
      <xdr:rowOff>37655</xdr:rowOff>
    </xdr:to>
    <xdr:sp macro="" textlink="">
      <xdr:nvSpPr>
        <xdr:cNvPr id="155" name="楕円 154">
          <a:extLst>
            <a:ext uri="{FF2B5EF4-FFF2-40B4-BE49-F238E27FC236}">
              <a16:creationId xmlns:a16="http://schemas.microsoft.com/office/drawing/2014/main" id="{86F6656C-7248-4759-8AE0-33ACF49C7787}"/>
            </a:ext>
          </a:extLst>
        </xdr:cNvPr>
        <xdr:cNvSpPr/>
      </xdr:nvSpPr>
      <xdr:spPr>
        <a:xfrm>
          <a:off x="12509500" y="58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163569</xdr:rowOff>
    </xdr:from>
    <xdr:to>
      <xdr:col>60</xdr:col>
      <xdr:colOff>123825</xdr:colOff>
      <xdr:row>29</xdr:row>
      <xdr:rowOff>93719</xdr:rowOff>
    </xdr:to>
    <xdr:sp macro="" textlink="">
      <xdr:nvSpPr>
        <xdr:cNvPr id="156" name="楕円 155">
          <a:extLst>
            <a:ext uri="{FF2B5EF4-FFF2-40B4-BE49-F238E27FC236}">
              <a16:creationId xmlns:a16="http://schemas.microsoft.com/office/drawing/2014/main" id="{F7567F83-417D-4366-A943-4E02E8157CA0}"/>
            </a:ext>
          </a:extLst>
        </xdr:cNvPr>
        <xdr:cNvSpPr/>
      </xdr:nvSpPr>
      <xdr:spPr>
        <a:xfrm>
          <a:off x="11747500" y="573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42919</xdr:rowOff>
    </xdr:from>
    <xdr:to>
      <xdr:col>64</xdr:col>
      <xdr:colOff>73025</xdr:colOff>
      <xdr:row>29</xdr:row>
      <xdr:rowOff>158305</xdr:rowOff>
    </xdr:to>
    <xdr:cxnSp macro="">
      <xdr:nvCxnSpPr>
        <xdr:cNvPr id="157" name="直線コネクタ 156">
          <a:extLst>
            <a:ext uri="{FF2B5EF4-FFF2-40B4-BE49-F238E27FC236}">
              <a16:creationId xmlns:a16="http://schemas.microsoft.com/office/drawing/2014/main" id="{6E811675-4AB1-4642-919A-939D28934B0B}"/>
            </a:ext>
          </a:extLst>
        </xdr:cNvPr>
        <xdr:cNvCxnSpPr/>
      </xdr:nvCxnSpPr>
      <xdr:spPr>
        <a:xfrm>
          <a:off x="11798300" y="5786494"/>
          <a:ext cx="762000" cy="11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8" name="n_1aveValue債務償還比率">
          <a:extLst>
            <a:ext uri="{FF2B5EF4-FFF2-40B4-BE49-F238E27FC236}">
              <a16:creationId xmlns:a16="http://schemas.microsoft.com/office/drawing/2014/main" id="{379D6EF5-79A6-4AE2-A514-DF607BDA6FB9}"/>
            </a:ext>
          </a:extLst>
        </xdr:cNvPr>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9" name="n_2aveValue債務償還比率">
          <a:extLst>
            <a:ext uri="{FF2B5EF4-FFF2-40B4-BE49-F238E27FC236}">
              <a16:creationId xmlns:a16="http://schemas.microsoft.com/office/drawing/2014/main" id="{DF2C4C9B-9E35-4EA4-94BF-C3814687FE40}"/>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60" name="n_3aveValue債務償還比率">
          <a:extLst>
            <a:ext uri="{FF2B5EF4-FFF2-40B4-BE49-F238E27FC236}">
              <a16:creationId xmlns:a16="http://schemas.microsoft.com/office/drawing/2014/main" id="{CE4D6DDA-EA8E-43FE-A698-D4281ADC162F}"/>
            </a:ext>
          </a:extLst>
        </xdr:cNvPr>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61" name="n_4aveValue債務償還比率">
          <a:extLst>
            <a:ext uri="{FF2B5EF4-FFF2-40B4-BE49-F238E27FC236}">
              <a16:creationId xmlns:a16="http://schemas.microsoft.com/office/drawing/2014/main" id="{1B5A2937-3BD5-4711-B6E3-AC7185478065}"/>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28782</xdr:rowOff>
    </xdr:from>
    <xdr:ext cx="469744" cy="259045"/>
    <xdr:sp macro="" textlink="">
      <xdr:nvSpPr>
        <xdr:cNvPr id="162" name="n_3mainValue債務償還比率">
          <a:extLst>
            <a:ext uri="{FF2B5EF4-FFF2-40B4-BE49-F238E27FC236}">
              <a16:creationId xmlns:a16="http://schemas.microsoft.com/office/drawing/2014/main" id="{1D64D5BF-EDE9-46C6-9373-96F0EC37E640}"/>
            </a:ext>
          </a:extLst>
        </xdr:cNvPr>
        <xdr:cNvSpPr txBox="1"/>
      </xdr:nvSpPr>
      <xdr:spPr>
        <a:xfrm>
          <a:off x="12325427" y="594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84846</xdr:rowOff>
    </xdr:from>
    <xdr:ext cx="469744" cy="259045"/>
    <xdr:sp macro="" textlink="">
      <xdr:nvSpPr>
        <xdr:cNvPr id="163" name="n_4mainValue債務償還比率">
          <a:extLst>
            <a:ext uri="{FF2B5EF4-FFF2-40B4-BE49-F238E27FC236}">
              <a16:creationId xmlns:a16="http://schemas.microsoft.com/office/drawing/2014/main" id="{A94E52C1-4033-4D9E-9F62-C69EFA9ED226}"/>
            </a:ext>
          </a:extLst>
        </xdr:cNvPr>
        <xdr:cNvSpPr txBox="1"/>
      </xdr:nvSpPr>
      <xdr:spPr>
        <a:xfrm>
          <a:off x="11563427" y="58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AFD778-6516-4537-8497-EC05E4BEEBF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F70FA3CE-A301-45D7-8BCE-D242068161C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BD81B5D1-5C73-4786-BF62-69544325A49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443CFED9-F4B6-4B2F-A5CA-451A8673748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50554A38-B48C-477D-94A4-178B016CEB7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5F31CC2E-99B7-44D3-A8B8-325553D8C66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8558869-D733-4D7B-80AC-86DD94BC73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A3E79A9-4E17-49FD-AB4C-409688F29D7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04200F-F9E5-4E97-9CCD-DE529FA9704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76E4C03-10A8-442C-A1A2-0A075C28779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E607E0-D59B-43F1-8FBF-DFC2779D7C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6CDAC2-16FC-401C-9A7B-45723D88569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5D07A6-6D32-4680-999D-5C02505DBF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E7FF89-5C92-4F9A-9BDC-9A2C368BEE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DB02202-ACE5-4424-8C16-E35465F019B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F7E8048-A5A4-4ECE-8A87-338CA91D16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
2,850
137.03
4,582,814
4,427,735
127,440
2,127,350
3,319,076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10617C-C873-409D-BE3B-96674AA9C51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E1C5D0-4A8F-442C-BE32-79C2024FEBD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A0DEA9-A275-4CA6-99BC-02CF36E90A5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80AC72-BB48-4B19-808D-4E5D7FE670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E9DA5D-EEDB-4AD2-BF1F-CD994D0C8C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F05DC42-C2BC-4F5B-B068-D513E2102A4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319FE92-B7C0-4B3D-92C9-A203D384BC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F42C1EB-100E-4D3F-B831-7762610D6E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65EE820-0309-4083-B632-09248274152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AEE925-BB13-4007-81C4-F7341C54F84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38CF811-3679-4979-9878-D5B50D2536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263DF78-A1D6-432B-9ADB-8D598620C9A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80C6F7-7A46-455C-9B1E-ABD55D9461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CCEBFD-40A7-4175-8825-335E69C8A42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4E0A69-8FED-4A84-996C-3E119278C2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FF4ABBC-0B81-4E21-B7CE-55B55E35A3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2AF501-D707-48A3-8450-A1B2EB35C9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673922F-8D80-4C0A-AFE4-6E1DD823E1D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7F7F295-C61B-40E2-9672-B8AF71802D8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3396222-C7C1-46B2-BA47-F72AB40C830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24EF70-A242-4C1E-A7D2-73D936670BD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74C3CDF-F993-4168-B112-0AC24097C2F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FA00976-7FF9-4EAD-9747-7F66AD3E3DB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E685CFC-60E4-440B-918C-E368618623F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8D1CDF5-8D25-4D8C-9B5F-144D702E2C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ECE422B-EA6F-43B4-BF31-AF50B574C55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A16387-37FF-4467-A802-BC5BE2D6E6A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DA1B1A-1C56-4E95-BFF8-CE3D425FA9C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E2D4FBB-4F8D-4E4C-9F7E-5B643887332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6C2B4EB-2809-4CD7-9E5A-66C939B296F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817A152-E04E-473A-9623-F1EDD266745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5C976A6-EC43-425E-9B56-AA04C610FE2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38F61CC-210F-4A82-9FBD-ABBE3AEA87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A00ACB4-5BEA-4FE2-97DC-0DB70F13DBC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3DC3F68-A01F-49B7-B226-B2603AF4809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BD1429F-F76E-443C-B423-61D5EB89E37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EB1B9B2-ECAE-4CA9-B3AA-95E0BCF3375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3F8D6E0-7404-4DA4-9B5C-80BFAC33928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1A34F69-ED05-4695-9BAC-7FE01469DA4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2D4D765-47AD-4CDD-8D94-23F987515E6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DE9855D-A695-4E75-810D-092E9101954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91F5FBA-4965-4A1E-AA6F-84087FC604B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827B696-3D70-4092-A058-D35146453DF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7689800-09A1-48EB-B329-C86CD0A62BA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414E6E4-CF30-4F8D-AAD9-769CE87464A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E64CBE2C-5665-40DA-BE6A-35467CD073FE}"/>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F9792CA7-60F1-409F-8BFE-921E4A640AFE}"/>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DD1E03BC-174C-4281-A356-5D136586EB5C}"/>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40E5A3AD-310D-4610-91B9-F639A5AE0D2C}"/>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618B7893-CD76-49AC-A29D-C2046A1895BC}"/>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EF4E3FF9-1460-464C-B871-2CBF1FCFCA1E}"/>
            </a:ext>
          </a:extLst>
        </xdr:cNvPr>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47E62625-ADAA-49E7-88EF-F70B11EDEE1B}"/>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B3A93847-838E-4D5D-A039-0829755D8B4A}"/>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9A2248A2-F7FD-4A02-9A67-E61781FB4168}"/>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0DC07474-8380-4733-A5DD-F877BA8B8E1B}"/>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7B0B0581-4DA2-4948-B5C2-C69109D0B088}"/>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5F1086C-2A22-4532-B925-841BB1788EC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964352D-2EAF-4C13-903E-03C41A1D0B6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A318F0D-6A3B-4B94-9D39-8D268B91ECF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04C9B7C-9F29-428C-A355-B05ED9F06A1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1F5B544-3201-405E-8907-84F64241B52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160655</xdr:rowOff>
    </xdr:from>
    <xdr:to>
      <xdr:col>24</xdr:col>
      <xdr:colOff>114300</xdr:colOff>
      <xdr:row>38</xdr:row>
      <xdr:rowOff>90805</xdr:rowOff>
    </xdr:to>
    <xdr:sp macro="" textlink="">
      <xdr:nvSpPr>
        <xdr:cNvPr id="73" name="楕円 72">
          <a:extLst>
            <a:ext uri="{FF2B5EF4-FFF2-40B4-BE49-F238E27FC236}">
              <a16:creationId xmlns:a16="http://schemas.microsoft.com/office/drawing/2014/main" id="{5F6FAB60-EDEC-44C6-A6C2-58DC43D41ED2}"/>
            </a:ext>
          </a:extLst>
        </xdr:cNvPr>
        <xdr:cNvSpPr/>
      </xdr:nvSpPr>
      <xdr:spPr>
        <a:xfrm>
          <a:off x="4584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12082</xdr:rowOff>
    </xdr:from>
    <xdr:ext cx="405111" cy="259045"/>
    <xdr:sp macro="" textlink="">
      <xdr:nvSpPr>
        <xdr:cNvPr id="74" name="【道路】&#10;有形固定資産減価償却率該当値テキスト">
          <a:extLst>
            <a:ext uri="{FF2B5EF4-FFF2-40B4-BE49-F238E27FC236}">
              <a16:creationId xmlns:a16="http://schemas.microsoft.com/office/drawing/2014/main" id="{A4A63C55-4F6B-40FA-ADB8-01A6050A1866}"/>
            </a:ext>
          </a:extLst>
        </xdr:cNvPr>
        <xdr:cNvSpPr txBox="1"/>
      </xdr:nvSpPr>
      <xdr:spPr>
        <a:xfrm>
          <a:off x="4673600"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5" name="楕円 74">
          <a:extLst>
            <a:ext uri="{FF2B5EF4-FFF2-40B4-BE49-F238E27FC236}">
              <a16:creationId xmlns:a16="http://schemas.microsoft.com/office/drawing/2014/main" id="{94F426DF-0E46-4232-8DF0-F50052EA1FA2}"/>
            </a:ext>
          </a:extLst>
        </xdr:cNvPr>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40005</xdr:rowOff>
    </xdr:to>
    <xdr:cxnSp macro="">
      <xdr:nvCxnSpPr>
        <xdr:cNvPr id="76" name="直線コネクタ 75">
          <a:extLst>
            <a:ext uri="{FF2B5EF4-FFF2-40B4-BE49-F238E27FC236}">
              <a16:creationId xmlns:a16="http://schemas.microsoft.com/office/drawing/2014/main" id="{F4EB2350-55AE-4AC4-8FF1-348216AAACB2}"/>
            </a:ext>
          </a:extLst>
        </xdr:cNvPr>
        <xdr:cNvCxnSpPr/>
      </xdr:nvCxnSpPr>
      <xdr:spPr>
        <a:xfrm>
          <a:off x="3797300" y="65341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77" name="楕円 76">
          <a:extLst>
            <a:ext uri="{FF2B5EF4-FFF2-40B4-BE49-F238E27FC236}">
              <a16:creationId xmlns:a16="http://schemas.microsoft.com/office/drawing/2014/main" id="{CB0EC505-5961-4141-8A90-A56413987A32}"/>
            </a:ext>
          </a:extLst>
        </xdr:cNvPr>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19050</xdr:rowOff>
    </xdr:to>
    <xdr:cxnSp macro="">
      <xdr:nvCxnSpPr>
        <xdr:cNvPr id="78" name="直線コネクタ 77">
          <a:extLst>
            <a:ext uri="{FF2B5EF4-FFF2-40B4-BE49-F238E27FC236}">
              <a16:creationId xmlns:a16="http://schemas.microsoft.com/office/drawing/2014/main" id="{1058621F-A573-4678-9CAA-6FBD31F62104}"/>
            </a:ext>
          </a:extLst>
        </xdr:cNvPr>
        <xdr:cNvCxnSpPr/>
      </xdr:nvCxnSpPr>
      <xdr:spPr>
        <a:xfrm>
          <a:off x="2908300" y="6507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76835</xdr:rowOff>
    </xdr:from>
    <xdr:to>
      <xdr:col>10</xdr:col>
      <xdr:colOff>165100</xdr:colOff>
      <xdr:row>38</xdr:row>
      <xdr:rowOff>6985</xdr:rowOff>
    </xdr:to>
    <xdr:sp macro="" textlink="">
      <xdr:nvSpPr>
        <xdr:cNvPr id="79" name="楕円 78">
          <a:extLst>
            <a:ext uri="{FF2B5EF4-FFF2-40B4-BE49-F238E27FC236}">
              <a16:creationId xmlns:a16="http://schemas.microsoft.com/office/drawing/2014/main" id="{D5650550-5542-4B5E-821E-78F58A5184B2}"/>
            </a:ext>
          </a:extLst>
        </xdr:cNvPr>
        <xdr:cNvSpPr/>
      </xdr:nvSpPr>
      <xdr:spPr>
        <a:xfrm>
          <a:off x="1968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127635</xdr:rowOff>
    </xdr:from>
    <xdr:to>
      <xdr:col>15</xdr:col>
      <xdr:colOff>50800</xdr:colOff>
      <xdr:row>37</xdr:row>
      <xdr:rowOff>163830</xdr:rowOff>
    </xdr:to>
    <xdr:cxnSp macro="">
      <xdr:nvCxnSpPr>
        <xdr:cNvPr id="80" name="直線コネクタ 79">
          <a:extLst>
            <a:ext uri="{FF2B5EF4-FFF2-40B4-BE49-F238E27FC236}">
              <a16:creationId xmlns:a16="http://schemas.microsoft.com/office/drawing/2014/main" id="{0A2B3076-70EE-435E-8D30-5802B2B0F22C}"/>
            </a:ext>
          </a:extLst>
        </xdr:cNvPr>
        <xdr:cNvCxnSpPr/>
      </xdr:nvCxnSpPr>
      <xdr:spPr>
        <a:xfrm>
          <a:off x="2019300" y="64712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46355</xdr:rowOff>
    </xdr:from>
    <xdr:to>
      <xdr:col>6</xdr:col>
      <xdr:colOff>38100</xdr:colOff>
      <xdr:row>37</xdr:row>
      <xdr:rowOff>147955</xdr:rowOff>
    </xdr:to>
    <xdr:sp macro="" textlink="">
      <xdr:nvSpPr>
        <xdr:cNvPr id="81" name="楕円 80">
          <a:extLst>
            <a:ext uri="{FF2B5EF4-FFF2-40B4-BE49-F238E27FC236}">
              <a16:creationId xmlns:a16="http://schemas.microsoft.com/office/drawing/2014/main" id="{1BBB06EC-EB05-4F98-B81B-9921945EDB1D}"/>
            </a:ext>
          </a:extLst>
        </xdr:cNvPr>
        <xdr:cNvSpPr/>
      </xdr:nvSpPr>
      <xdr:spPr>
        <a:xfrm>
          <a:off x="1079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97155</xdr:rowOff>
    </xdr:from>
    <xdr:to>
      <xdr:col>10</xdr:col>
      <xdr:colOff>114300</xdr:colOff>
      <xdr:row>37</xdr:row>
      <xdr:rowOff>127635</xdr:rowOff>
    </xdr:to>
    <xdr:cxnSp macro="">
      <xdr:nvCxnSpPr>
        <xdr:cNvPr id="82" name="直線コネクタ 81">
          <a:extLst>
            <a:ext uri="{FF2B5EF4-FFF2-40B4-BE49-F238E27FC236}">
              <a16:creationId xmlns:a16="http://schemas.microsoft.com/office/drawing/2014/main" id="{24F8E72A-D144-4680-9162-8903388F4DE5}"/>
            </a:ext>
          </a:extLst>
        </xdr:cNvPr>
        <xdr:cNvCxnSpPr/>
      </xdr:nvCxnSpPr>
      <xdr:spPr>
        <a:xfrm>
          <a:off x="1130300" y="6440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A9646500-6340-4522-A701-35D34E9CAA7E}"/>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id="{EF517D3B-E147-466C-A04B-974590C57ACA}"/>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a:extLst>
            <a:ext uri="{FF2B5EF4-FFF2-40B4-BE49-F238E27FC236}">
              <a16:creationId xmlns:a16="http://schemas.microsoft.com/office/drawing/2014/main" id="{74262EDF-3239-445E-A0FE-7CCE9AE41AFF}"/>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id="{F3FCF6E5-D3BA-4307-88BF-33992A46C2F5}"/>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7" name="n_1mainValue【道路】&#10;有形固定資産減価償却率">
          <a:extLst>
            <a:ext uri="{FF2B5EF4-FFF2-40B4-BE49-F238E27FC236}">
              <a16:creationId xmlns:a16="http://schemas.microsoft.com/office/drawing/2014/main" id="{87BFD51D-9853-4CF3-B152-B71FD420FBB1}"/>
            </a:ext>
          </a:extLst>
        </xdr:cNvPr>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8" name="n_2mainValue【道路】&#10;有形固定資産減価償却率">
          <a:extLst>
            <a:ext uri="{FF2B5EF4-FFF2-40B4-BE49-F238E27FC236}">
              <a16:creationId xmlns:a16="http://schemas.microsoft.com/office/drawing/2014/main" id="{A5D4C874-111D-448D-8BFC-C14E2232352E}"/>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9" name="n_3mainValue【道路】&#10;有形固定資産減価償却率">
          <a:extLst>
            <a:ext uri="{FF2B5EF4-FFF2-40B4-BE49-F238E27FC236}">
              <a16:creationId xmlns:a16="http://schemas.microsoft.com/office/drawing/2014/main" id="{34FFAB2A-6133-4C74-AE79-B76B49B81492}"/>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164482</xdr:rowOff>
    </xdr:from>
    <xdr:ext cx="405111" cy="259045"/>
    <xdr:sp macro="" textlink="">
      <xdr:nvSpPr>
        <xdr:cNvPr id="90" name="n_4mainValue【道路】&#10;有形固定資産減価償却率">
          <a:extLst>
            <a:ext uri="{FF2B5EF4-FFF2-40B4-BE49-F238E27FC236}">
              <a16:creationId xmlns:a16="http://schemas.microsoft.com/office/drawing/2014/main" id="{CC0CDDFA-2BCC-451E-9E07-ECFC4FA578BE}"/>
            </a:ext>
          </a:extLst>
        </xdr:cNvPr>
        <xdr:cNvSpPr txBox="1"/>
      </xdr:nvSpPr>
      <xdr:spPr>
        <a:xfrm>
          <a:off x="927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4F4B475-6EB5-4909-B0C7-F25CE7B69E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B050AB6-B944-43AF-BCB0-D23886487B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01BEE0F-7354-4A6F-B326-53E5A7821DF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0D2F8D1-FE18-4B7E-9341-1CE8EF70E08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2FAE59B-DD63-4C8D-9DE0-13CD752B3B3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97F0FCA-A2B3-4F85-A238-47E0F950AEB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4940470-0B83-4B7D-9086-13F06722B6A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0BC6433-78D0-4F11-8246-1289F52D1A3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7B87438-D704-44E1-B2FD-633814F97AA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069CC07-F5EB-4FFD-8C55-3AE3919122B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29903449-83B6-4A7D-8CC6-E71CEEC10E0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BAED84EE-FDAF-4771-9CEF-182551E1B85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F337691C-B23D-4B3A-A85B-7ACF7C8C580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AAC53A21-01E3-432C-8937-E38D0D39F039}"/>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6BE8CFED-830A-4BBC-A3D7-22B448D006D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D870765F-055A-4D74-9B22-BAEAD9A62467}"/>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F7FF7F6C-3CAA-4B7A-84B0-B7BAC092007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CF77810E-160A-4CC9-B510-557FAFFE1981}"/>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D85EC2E-C430-4AF3-B2DB-A571F0E1AEE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24CDA75F-F9A2-4E53-91D5-EAB222E4DC0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B8DBC66-BB89-4079-9D4E-AB2D055615E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C3C2DDE4-1482-42DC-9A19-F0B7F18819AB}"/>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8BCD364E-236D-4FBE-9F05-7A525C9D96C5}"/>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F9A6F334-B700-4062-84FE-3BA00E3D7CED}"/>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44A5E2A3-F25A-436A-BB63-7B7C6E75A36E}"/>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9A6A8138-3DE9-4CC2-8A78-CF5E15F8A7A2}"/>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a:extLst>
            <a:ext uri="{FF2B5EF4-FFF2-40B4-BE49-F238E27FC236}">
              <a16:creationId xmlns:a16="http://schemas.microsoft.com/office/drawing/2014/main" id="{F34F7560-82F0-4302-8B2C-AB5DD963CE0F}"/>
            </a:ext>
          </a:extLst>
        </xdr:cNvPr>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1A36A029-A692-4B75-A173-040F9FDF3D74}"/>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BC95C270-435F-4164-B56C-52C28859386B}"/>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97260AE2-84CA-44E5-9A39-28DF9C927864}"/>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7FBD5D5A-D3FF-459F-8588-8C9DC0944D73}"/>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432158D9-ADFD-4A9E-828C-982BAF48BB9F}"/>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B936737-E9DC-417F-9CD8-13BEC569386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2BDF96F-D195-48FB-880F-686C314EAB5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C03CC6D-773F-4D7A-90F3-D7902AC5824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30F38C0-97D4-4AA9-A616-0CB9EA08987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CCD9920-72AB-4D3A-A7E8-52A4A6C6B67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114591</xdr:rowOff>
    </xdr:from>
    <xdr:to>
      <xdr:col>55</xdr:col>
      <xdr:colOff>50800</xdr:colOff>
      <xdr:row>41</xdr:row>
      <xdr:rowOff>44741</xdr:rowOff>
    </xdr:to>
    <xdr:sp macro="" textlink="">
      <xdr:nvSpPr>
        <xdr:cNvPr id="128" name="楕円 127">
          <a:extLst>
            <a:ext uri="{FF2B5EF4-FFF2-40B4-BE49-F238E27FC236}">
              <a16:creationId xmlns:a16="http://schemas.microsoft.com/office/drawing/2014/main" id="{87502ECF-8D39-4D16-984A-0F2662B82E12}"/>
            </a:ext>
          </a:extLst>
        </xdr:cNvPr>
        <xdr:cNvSpPr/>
      </xdr:nvSpPr>
      <xdr:spPr>
        <a:xfrm>
          <a:off x="10426700" y="69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137468</xdr:rowOff>
    </xdr:from>
    <xdr:ext cx="534377" cy="259045"/>
    <xdr:sp macro="" textlink="">
      <xdr:nvSpPr>
        <xdr:cNvPr id="129" name="【道路】&#10;一人当たり延長該当値テキスト">
          <a:extLst>
            <a:ext uri="{FF2B5EF4-FFF2-40B4-BE49-F238E27FC236}">
              <a16:creationId xmlns:a16="http://schemas.microsoft.com/office/drawing/2014/main" id="{031C20C1-E436-4444-92AA-6E36F4F9AB1D}"/>
            </a:ext>
          </a:extLst>
        </xdr:cNvPr>
        <xdr:cNvSpPr txBox="1"/>
      </xdr:nvSpPr>
      <xdr:spPr>
        <a:xfrm>
          <a:off x="10515600" y="682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118982</xdr:rowOff>
    </xdr:from>
    <xdr:to>
      <xdr:col>50</xdr:col>
      <xdr:colOff>165100</xdr:colOff>
      <xdr:row>41</xdr:row>
      <xdr:rowOff>49132</xdr:rowOff>
    </xdr:to>
    <xdr:sp macro="" textlink="">
      <xdr:nvSpPr>
        <xdr:cNvPr id="130" name="楕円 129">
          <a:extLst>
            <a:ext uri="{FF2B5EF4-FFF2-40B4-BE49-F238E27FC236}">
              <a16:creationId xmlns:a16="http://schemas.microsoft.com/office/drawing/2014/main" id="{778692DD-89D7-48F0-B20C-C840110CFC5E}"/>
            </a:ext>
          </a:extLst>
        </xdr:cNvPr>
        <xdr:cNvSpPr/>
      </xdr:nvSpPr>
      <xdr:spPr>
        <a:xfrm>
          <a:off x="9588500" y="69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165391</xdr:rowOff>
    </xdr:from>
    <xdr:to>
      <xdr:col>55</xdr:col>
      <xdr:colOff>0</xdr:colOff>
      <xdr:row>40</xdr:row>
      <xdr:rowOff>169782</xdr:rowOff>
    </xdr:to>
    <xdr:cxnSp macro="">
      <xdr:nvCxnSpPr>
        <xdr:cNvPr id="131" name="直線コネクタ 130">
          <a:extLst>
            <a:ext uri="{FF2B5EF4-FFF2-40B4-BE49-F238E27FC236}">
              <a16:creationId xmlns:a16="http://schemas.microsoft.com/office/drawing/2014/main" id="{720BDC26-3EE5-4B17-93F0-CDB027F4882E}"/>
            </a:ext>
          </a:extLst>
        </xdr:cNvPr>
        <xdr:cNvCxnSpPr/>
      </xdr:nvCxnSpPr>
      <xdr:spPr>
        <a:xfrm flipV="1">
          <a:off x="9639300" y="7023391"/>
          <a:ext cx="838200" cy="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122937</xdr:rowOff>
    </xdr:from>
    <xdr:to>
      <xdr:col>46</xdr:col>
      <xdr:colOff>38100</xdr:colOff>
      <xdr:row>41</xdr:row>
      <xdr:rowOff>53087</xdr:rowOff>
    </xdr:to>
    <xdr:sp macro="" textlink="">
      <xdr:nvSpPr>
        <xdr:cNvPr id="132" name="楕円 131">
          <a:extLst>
            <a:ext uri="{FF2B5EF4-FFF2-40B4-BE49-F238E27FC236}">
              <a16:creationId xmlns:a16="http://schemas.microsoft.com/office/drawing/2014/main" id="{48253068-8A22-4BFE-9F62-B53F094634C3}"/>
            </a:ext>
          </a:extLst>
        </xdr:cNvPr>
        <xdr:cNvSpPr/>
      </xdr:nvSpPr>
      <xdr:spPr>
        <a:xfrm>
          <a:off x="8699500" y="69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169782</xdr:rowOff>
    </xdr:from>
    <xdr:to>
      <xdr:col>50</xdr:col>
      <xdr:colOff>114300</xdr:colOff>
      <xdr:row>41</xdr:row>
      <xdr:rowOff>2287</xdr:rowOff>
    </xdr:to>
    <xdr:cxnSp macro="">
      <xdr:nvCxnSpPr>
        <xdr:cNvPr id="133" name="直線コネクタ 132">
          <a:extLst>
            <a:ext uri="{FF2B5EF4-FFF2-40B4-BE49-F238E27FC236}">
              <a16:creationId xmlns:a16="http://schemas.microsoft.com/office/drawing/2014/main" id="{144C0DE7-4235-4E57-A279-0F0691EB96E9}"/>
            </a:ext>
          </a:extLst>
        </xdr:cNvPr>
        <xdr:cNvCxnSpPr/>
      </xdr:nvCxnSpPr>
      <xdr:spPr>
        <a:xfrm flipV="1">
          <a:off x="8750300" y="7027782"/>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125159</xdr:rowOff>
    </xdr:from>
    <xdr:to>
      <xdr:col>41</xdr:col>
      <xdr:colOff>101600</xdr:colOff>
      <xdr:row>41</xdr:row>
      <xdr:rowOff>55309</xdr:rowOff>
    </xdr:to>
    <xdr:sp macro="" textlink="">
      <xdr:nvSpPr>
        <xdr:cNvPr id="134" name="楕円 133">
          <a:extLst>
            <a:ext uri="{FF2B5EF4-FFF2-40B4-BE49-F238E27FC236}">
              <a16:creationId xmlns:a16="http://schemas.microsoft.com/office/drawing/2014/main" id="{5A49540F-AA39-4DE8-8935-37F2C03FBDE7}"/>
            </a:ext>
          </a:extLst>
        </xdr:cNvPr>
        <xdr:cNvSpPr/>
      </xdr:nvSpPr>
      <xdr:spPr>
        <a:xfrm>
          <a:off x="7810500" y="69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2287</xdr:rowOff>
    </xdr:from>
    <xdr:to>
      <xdr:col>45</xdr:col>
      <xdr:colOff>177800</xdr:colOff>
      <xdr:row>41</xdr:row>
      <xdr:rowOff>4509</xdr:rowOff>
    </xdr:to>
    <xdr:cxnSp macro="">
      <xdr:nvCxnSpPr>
        <xdr:cNvPr id="135" name="直線コネクタ 134">
          <a:extLst>
            <a:ext uri="{FF2B5EF4-FFF2-40B4-BE49-F238E27FC236}">
              <a16:creationId xmlns:a16="http://schemas.microsoft.com/office/drawing/2014/main" id="{CB64118C-BDC7-4DAA-8471-2656F5EFEC6F}"/>
            </a:ext>
          </a:extLst>
        </xdr:cNvPr>
        <xdr:cNvCxnSpPr/>
      </xdr:nvCxnSpPr>
      <xdr:spPr>
        <a:xfrm flipV="1">
          <a:off x="7861300" y="7031737"/>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129808</xdr:rowOff>
    </xdr:from>
    <xdr:to>
      <xdr:col>36</xdr:col>
      <xdr:colOff>165100</xdr:colOff>
      <xdr:row>41</xdr:row>
      <xdr:rowOff>59958</xdr:rowOff>
    </xdr:to>
    <xdr:sp macro="" textlink="">
      <xdr:nvSpPr>
        <xdr:cNvPr id="136" name="楕円 135">
          <a:extLst>
            <a:ext uri="{FF2B5EF4-FFF2-40B4-BE49-F238E27FC236}">
              <a16:creationId xmlns:a16="http://schemas.microsoft.com/office/drawing/2014/main" id="{B1E86978-3CCE-425C-97D9-6604B77E761C}"/>
            </a:ext>
          </a:extLst>
        </xdr:cNvPr>
        <xdr:cNvSpPr/>
      </xdr:nvSpPr>
      <xdr:spPr>
        <a:xfrm>
          <a:off x="6921500" y="69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4509</xdr:rowOff>
    </xdr:from>
    <xdr:to>
      <xdr:col>41</xdr:col>
      <xdr:colOff>50800</xdr:colOff>
      <xdr:row>41</xdr:row>
      <xdr:rowOff>9158</xdr:rowOff>
    </xdr:to>
    <xdr:cxnSp macro="">
      <xdr:nvCxnSpPr>
        <xdr:cNvPr id="137" name="直線コネクタ 136">
          <a:extLst>
            <a:ext uri="{FF2B5EF4-FFF2-40B4-BE49-F238E27FC236}">
              <a16:creationId xmlns:a16="http://schemas.microsoft.com/office/drawing/2014/main" id="{012EAEC8-FE07-4F8B-A5DC-504887A78343}"/>
            </a:ext>
          </a:extLst>
        </xdr:cNvPr>
        <xdr:cNvCxnSpPr/>
      </xdr:nvCxnSpPr>
      <xdr:spPr>
        <a:xfrm flipV="1">
          <a:off x="6972300" y="7033959"/>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a:extLst>
            <a:ext uri="{FF2B5EF4-FFF2-40B4-BE49-F238E27FC236}">
              <a16:creationId xmlns:a16="http://schemas.microsoft.com/office/drawing/2014/main" id="{9E49EF39-4914-4333-8769-9D05DEFB3B08}"/>
            </a:ext>
          </a:extLst>
        </xdr:cNvPr>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a:extLst>
            <a:ext uri="{FF2B5EF4-FFF2-40B4-BE49-F238E27FC236}">
              <a16:creationId xmlns:a16="http://schemas.microsoft.com/office/drawing/2014/main" id="{FAD04E89-B8D1-4B2A-887F-166E8F09E7AA}"/>
            </a:ext>
          </a:extLst>
        </xdr:cNvPr>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a:extLst>
            <a:ext uri="{FF2B5EF4-FFF2-40B4-BE49-F238E27FC236}">
              <a16:creationId xmlns:a16="http://schemas.microsoft.com/office/drawing/2014/main" id="{817AF3D1-45C2-4F5E-A9EB-9A46820EA959}"/>
            </a:ext>
          </a:extLst>
        </xdr:cNvPr>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id="{C981F384-1350-4544-B55D-BDBA456993B5}"/>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65659</xdr:rowOff>
    </xdr:from>
    <xdr:ext cx="534377" cy="259045"/>
    <xdr:sp macro="" textlink="">
      <xdr:nvSpPr>
        <xdr:cNvPr id="142" name="n_1mainValue【道路】&#10;一人当たり延長">
          <a:extLst>
            <a:ext uri="{FF2B5EF4-FFF2-40B4-BE49-F238E27FC236}">
              <a16:creationId xmlns:a16="http://schemas.microsoft.com/office/drawing/2014/main" id="{BBB2C210-3C23-43FD-9C9C-2182061A8D5E}"/>
            </a:ext>
          </a:extLst>
        </xdr:cNvPr>
        <xdr:cNvSpPr txBox="1"/>
      </xdr:nvSpPr>
      <xdr:spPr>
        <a:xfrm>
          <a:off x="9359411" y="675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69614</xdr:rowOff>
    </xdr:from>
    <xdr:ext cx="534377" cy="259045"/>
    <xdr:sp macro="" textlink="">
      <xdr:nvSpPr>
        <xdr:cNvPr id="143" name="n_2mainValue【道路】&#10;一人当たり延長">
          <a:extLst>
            <a:ext uri="{FF2B5EF4-FFF2-40B4-BE49-F238E27FC236}">
              <a16:creationId xmlns:a16="http://schemas.microsoft.com/office/drawing/2014/main" id="{909D9161-1C0F-42DA-85EF-F78461F93D29}"/>
            </a:ext>
          </a:extLst>
        </xdr:cNvPr>
        <xdr:cNvSpPr txBox="1"/>
      </xdr:nvSpPr>
      <xdr:spPr>
        <a:xfrm>
          <a:off x="8483111" y="67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71836</xdr:rowOff>
    </xdr:from>
    <xdr:ext cx="534377" cy="259045"/>
    <xdr:sp macro="" textlink="">
      <xdr:nvSpPr>
        <xdr:cNvPr id="144" name="n_3mainValue【道路】&#10;一人当たり延長">
          <a:extLst>
            <a:ext uri="{FF2B5EF4-FFF2-40B4-BE49-F238E27FC236}">
              <a16:creationId xmlns:a16="http://schemas.microsoft.com/office/drawing/2014/main" id="{5771819A-882F-4C60-9E45-F462759B36A3}"/>
            </a:ext>
          </a:extLst>
        </xdr:cNvPr>
        <xdr:cNvSpPr txBox="1"/>
      </xdr:nvSpPr>
      <xdr:spPr>
        <a:xfrm>
          <a:off x="7594111" y="67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51085</xdr:rowOff>
    </xdr:from>
    <xdr:ext cx="534377" cy="259045"/>
    <xdr:sp macro="" textlink="">
      <xdr:nvSpPr>
        <xdr:cNvPr id="145" name="n_4mainValue【道路】&#10;一人当たり延長">
          <a:extLst>
            <a:ext uri="{FF2B5EF4-FFF2-40B4-BE49-F238E27FC236}">
              <a16:creationId xmlns:a16="http://schemas.microsoft.com/office/drawing/2014/main" id="{B84C7C3E-15CF-4B22-86BF-9C2D89C52EE5}"/>
            </a:ext>
          </a:extLst>
        </xdr:cNvPr>
        <xdr:cNvSpPr txBox="1"/>
      </xdr:nvSpPr>
      <xdr:spPr>
        <a:xfrm>
          <a:off x="6705111" y="70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8D3F62C-6EAF-4E0B-AF29-53C6C1E17A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F258668-1F23-4A93-98E0-86991BABFB1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7BC1E5C-0088-4315-9269-CC8192BCDBB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0D64220-D284-4A90-A4DD-CC8F23B5691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6A1627A-5ED5-4335-8CEA-C7959E909C7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4696AC3-4457-427F-9C51-20D1265FD95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4F17F33-88AC-4B86-84E4-1E4B345BDC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23D82B3-44D6-4BA6-99B9-08920E09C4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0D677F6-B276-4DC2-A58E-7096D0EFA32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CF4C028-67BE-4322-84F7-7B13539ED1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682249B-0C28-4F21-A8CD-1A3FA7FBFC7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FE3B9F8C-0E06-4D6D-BDC9-0B30EF3581B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50DD8DF1-627E-49DE-844B-279D0648606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9E32EA9-C976-4235-A94E-ECEB61026F0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BCF1244-78C2-47D0-986F-4C1259CBD4C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51093EDB-ECA4-4786-967A-7B66FE55CFD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902609E-E8CD-464E-9859-EA1908F645D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C08B945-736B-4887-9767-8381BFCF1F0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A579D583-C5F6-476B-8206-066C956D345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5F867CF5-A0A6-437E-A860-77807D1C62E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8F7DDD4B-EB39-420A-B362-B08FFC23DF9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EBD21A5-A13F-4A5D-A664-37DFFD31F1B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68DDEA4C-A70B-4BFB-B50E-23C2171EA44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5433A3F-913A-4671-A374-DC2A04BE70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645ECEA5-21F4-4764-BFEE-BEA22B35D8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07985FF7-E64F-4D0B-BB30-C6D27C21E477}"/>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63495002-6B29-4E81-9FD7-BB4BA8AA078D}"/>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459CBA41-EE2A-4D58-9B71-487C32193BC2}"/>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7A9042FE-7016-4334-90DD-7AA876A3A869}"/>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836B7D38-98FA-4BD5-A0BD-C1D151D1751C}"/>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99D6756-16A4-408B-AEAA-130397CFE20B}"/>
            </a:ext>
          </a:extLst>
        </xdr:cNvPr>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D77AF803-1B86-4BDC-AF6C-8AE46132A232}"/>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3FA418E2-9040-4E5B-A5F7-512FFF13361B}"/>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12E06C7A-086C-49CB-9B73-1F46567512B4}"/>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883A59AD-81C1-47B2-B5FB-07C8EEC3A311}"/>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0A8A5955-C620-4F26-B513-A418FAD2F82D}"/>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E988F7F-1360-42C6-A241-376055B939C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ECD4A50-2779-4865-96D0-5DED29DC898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B8CC58B-1BCB-418D-BD38-6F6290D567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3598451-13C1-4D9A-93E4-52C981F920D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756DE33-5BD3-4803-AA2E-F14F11AC872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87" name="楕円 186">
          <a:extLst>
            <a:ext uri="{FF2B5EF4-FFF2-40B4-BE49-F238E27FC236}">
              <a16:creationId xmlns:a16="http://schemas.microsoft.com/office/drawing/2014/main" id="{BE94AFE6-27BE-44B9-A464-6EF0EA4BA40A}"/>
            </a:ext>
          </a:extLst>
        </xdr:cNvPr>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63517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FD2D95B5-3A9D-40BE-9D7E-0444C6A38749}"/>
            </a:ext>
          </a:extLst>
        </xdr:cNvPr>
        <xdr:cNvSpPr txBox="1"/>
      </xdr:nvSpPr>
      <xdr:spPr>
        <a:xfrm>
          <a:off x="4673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68399</xdr:rowOff>
    </xdr:from>
    <xdr:to>
      <xdr:col>20</xdr:col>
      <xdr:colOff>38100</xdr:colOff>
      <xdr:row>58</xdr:row>
      <xdr:rowOff>169999</xdr:rowOff>
    </xdr:to>
    <xdr:sp macro="" textlink="">
      <xdr:nvSpPr>
        <xdr:cNvPr id="189" name="楕円 188">
          <a:extLst>
            <a:ext uri="{FF2B5EF4-FFF2-40B4-BE49-F238E27FC236}">
              <a16:creationId xmlns:a16="http://schemas.microsoft.com/office/drawing/2014/main" id="{9D8BB3B8-B20D-4D77-A354-B52E1CE55FD8}"/>
            </a:ext>
          </a:extLst>
        </xdr:cNvPr>
        <xdr:cNvSpPr/>
      </xdr:nvSpPr>
      <xdr:spPr>
        <a:xfrm>
          <a:off x="3746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119199</xdr:rowOff>
    </xdr:to>
    <xdr:cxnSp macro="">
      <xdr:nvCxnSpPr>
        <xdr:cNvPr id="190" name="直線コネクタ 189">
          <a:extLst>
            <a:ext uri="{FF2B5EF4-FFF2-40B4-BE49-F238E27FC236}">
              <a16:creationId xmlns:a16="http://schemas.microsoft.com/office/drawing/2014/main" id="{02F62E36-E591-4278-A490-DB000205013B}"/>
            </a:ext>
          </a:extLst>
        </xdr:cNvPr>
        <xdr:cNvCxnSpPr/>
      </xdr:nvCxnSpPr>
      <xdr:spPr>
        <a:xfrm flipV="1">
          <a:off x="3797300" y="1003554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150041</xdr:rowOff>
    </xdr:from>
    <xdr:to>
      <xdr:col>15</xdr:col>
      <xdr:colOff>101600</xdr:colOff>
      <xdr:row>59</xdr:row>
      <xdr:rowOff>80191</xdr:rowOff>
    </xdr:to>
    <xdr:sp macro="" textlink="">
      <xdr:nvSpPr>
        <xdr:cNvPr id="191" name="楕円 190">
          <a:extLst>
            <a:ext uri="{FF2B5EF4-FFF2-40B4-BE49-F238E27FC236}">
              <a16:creationId xmlns:a16="http://schemas.microsoft.com/office/drawing/2014/main" id="{B3786178-EA27-4BEA-B444-703B34FA88ED}"/>
            </a:ext>
          </a:extLst>
        </xdr:cNvPr>
        <xdr:cNvSpPr/>
      </xdr:nvSpPr>
      <xdr:spPr>
        <a:xfrm>
          <a:off x="2857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119199</xdr:rowOff>
    </xdr:from>
    <xdr:to>
      <xdr:col>19</xdr:col>
      <xdr:colOff>177800</xdr:colOff>
      <xdr:row>59</xdr:row>
      <xdr:rowOff>29391</xdr:rowOff>
    </xdr:to>
    <xdr:cxnSp macro="">
      <xdr:nvCxnSpPr>
        <xdr:cNvPr id="192" name="直線コネクタ 191">
          <a:extLst>
            <a:ext uri="{FF2B5EF4-FFF2-40B4-BE49-F238E27FC236}">
              <a16:creationId xmlns:a16="http://schemas.microsoft.com/office/drawing/2014/main" id="{E99CFCDC-1F3F-4304-ABCE-C277B5F890F2}"/>
            </a:ext>
          </a:extLst>
        </xdr:cNvPr>
        <xdr:cNvCxnSpPr/>
      </xdr:nvCxnSpPr>
      <xdr:spPr>
        <a:xfrm flipV="1">
          <a:off x="2908300" y="1006329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148409</xdr:rowOff>
    </xdr:from>
    <xdr:to>
      <xdr:col>10</xdr:col>
      <xdr:colOff>165100</xdr:colOff>
      <xdr:row>59</xdr:row>
      <xdr:rowOff>78559</xdr:rowOff>
    </xdr:to>
    <xdr:sp macro="" textlink="">
      <xdr:nvSpPr>
        <xdr:cNvPr id="193" name="楕円 192">
          <a:extLst>
            <a:ext uri="{FF2B5EF4-FFF2-40B4-BE49-F238E27FC236}">
              <a16:creationId xmlns:a16="http://schemas.microsoft.com/office/drawing/2014/main" id="{7E6EB6D3-92AC-467D-9ACF-2F9FB8AFE22B}"/>
            </a:ext>
          </a:extLst>
        </xdr:cNvPr>
        <xdr:cNvSpPr/>
      </xdr:nvSpPr>
      <xdr:spPr>
        <a:xfrm>
          <a:off x="1968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27759</xdr:rowOff>
    </xdr:from>
    <xdr:to>
      <xdr:col>15</xdr:col>
      <xdr:colOff>50800</xdr:colOff>
      <xdr:row>59</xdr:row>
      <xdr:rowOff>29391</xdr:rowOff>
    </xdr:to>
    <xdr:cxnSp macro="">
      <xdr:nvCxnSpPr>
        <xdr:cNvPr id="194" name="直線コネクタ 193">
          <a:extLst>
            <a:ext uri="{FF2B5EF4-FFF2-40B4-BE49-F238E27FC236}">
              <a16:creationId xmlns:a16="http://schemas.microsoft.com/office/drawing/2014/main" id="{40E054C6-BA3D-4B2E-9CE6-6215AEA572D2}"/>
            </a:ext>
          </a:extLst>
        </xdr:cNvPr>
        <xdr:cNvCxnSpPr/>
      </xdr:nvCxnSpPr>
      <xdr:spPr>
        <a:xfrm>
          <a:off x="2019300" y="1014330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30843</xdr:rowOff>
    </xdr:from>
    <xdr:to>
      <xdr:col>6</xdr:col>
      <xdr:colOff>38100</xdr:colOff>
      <xdr:row>59</xdr:row>
      <xdr:rowOff>132443</xdr:rowOff>
    </xdr:to>
    <xdr:sp macro="" textlink="">
      <xdr:nvSpPr>
        <xdr:cNvPr id="195" name="楕円 194">
          <a:extLst>
            <a:ext uri="{FF2B5EF4-FFF2-40B4-BE49-F238E27FC236}">
              <a16:creationId xmlns:a16="http://schemas.microsoft.com/office/drawing/2014/main" id="{AB2844DD-D6BC-4888-8EC8-A12AE5035B66}"/>
            </a:ext>
          </a:extLst>
        </xdr:cNvPr>
        <xdr:cNvSpPr/>
      </xdr:nvSpPr>
      <xdr:spPr>
        <a:xfrm>
          <a:off x="1079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27759</xdr:rowOff>
    </xdr:from>
    <xdr:to>
      <xdr:col>10</xdr:col>
      <xdr:colOff>114300</xdr:colOff>
      <xdr:row>59</xdr:row>
      <xdr:rowOff>81643</xdr:rowOff>
    </xdr:to>
    <xdr:cxnSp macro="">
      <xdr:nvCxnSpPr>
        <xdr:cNvPr id="196" name="直線コネクタ 195">
          <a:extLst>
            <a:ext uri="{FF2B5EF4-FFF2-40B4-BE49-F238E27FC236}">
              <a16:creationId xmlns:a16="http://schemas.microsoft.com/office/drawing/2014/main" id="{3AD8009A-1F39-46D3-90F4-2925018D12D8}"/>
            </a:ext>
          </a:extLst>
        </xdr:cNvPr>
        <xdr:cNvCxnSpPr/>
      </xdr:nvCxnSpPr>
      <xdr:spPr>
        <a:xfrm flipV="1">
          <a:off x="1130300" y="1014330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D09ECE20-ACED-454B-A162-D19AEDE3D76D}"/>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D3F6F558-FD31-4DFD-8F86-81E3A9E98FF7}"/>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AE2E19C2-5B78-48DA-B92D-11EAE03B0221}"/>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25E8CB4-0F0C-4812-A479-82AF5B3B47A6}"/>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15076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42FFFD3-21E2-4C12-A598-D05618AB9BB6}"/>
            </a:ext>
          </a:extLst>
        </xdr:cNvPr>
        <xdr:cNvSpPr txBox="1"/>
      </xdr:nvSpPr>
      <xdr:spPr>
        <a:xfrm>
          <a:off x="35820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96718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5DB9D167-C53E-4151-9D60-947E5F2B9869}"/>
            </a:ext>
          </a:extLst>
        </xdr:cNvPr>
        <xdr:cNvSpPr txBox="1"/>
      </xdr:nvSpPr>
      <xdr:spPr>
        <a:xfrm>
          <a:off x="2705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95086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50991C6B-B122-40F4-ABA7-551F23006550}"/>
            </a:ext>
          </a:extLst>
        </xdr:cNvPr>
        <xdr:cNvSpPr txBox="1"/>
      </xdr:nvSpPr>
      <xdr:spPr>
        <a:xfrm>
          <a:off x="1816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148970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383DFAB2-113F-4A13-AD3D-70F98B4AA7F0}"/>
            </a:ext>
          </a:extLst>
        </xdr:cNvPr>
        <xdr:cNvSpPr txBox="1"/>
      </xdr:nvSpPr>
      <xdr:spPr>
        <a:xfrm>
          <a:off x="927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C8F9137-70CD-42A7-B3BE-7AF3248DF35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7BD96AD-A051-496F-8376-0C407D363A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8497E0AF-9337-4465-B860-A303E23C459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F90727B-42B6-4BF9-B48E-C63DDF3A5E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319DE9B-5401-4548-B9DB-B13AEC5F713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97C222B-6E21-4E44-AE2E-3285C6D417E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DC3D213-5299-4C1C-8E1A-1101D28D70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747B2B1-754A-40F0-945E-E5C12BCD60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F704B6A-4F5C-4054-885E-C2348BB29DD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14417D1-5D62-487A-9D0D-FB27EA034D7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D9D1A09-F196-44AF-881F-EF03E6FAEA3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B58FFEB7-052D-43E5-A8AD-F03B8337FEE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21671DA-5CD5-4F7C-91BB-F7C9B8A17E7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89E80B20-6A01-4E8B-BB6D-D8660ED7083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50E5CD58-40E1-4143-ABB1-E7184EF7E7D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9E431632-B451-4152-AEA8-469CFFF5B13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818FC0E-3FDA-460E-9A04-2E3A354A1AD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A210BD89-E53A-4D2A-99DF-9615E06497B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AEC7BC25-F711-4649-AE21-097F88E1331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35910DCD-B43D-4958-B054-13F0205767B6}"/>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8E36F38-D12F-47A8-9D0D-861B8275B28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4606AF3F-2191-4917-9744-4A7396B6928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9C025105-541A-47B6-AF08-FCAEFC9C653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3E6EEF88-3E76-401A-90F7-67C747DDF4C2}"/>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5BF202DB-50A2-494E-ABA1-FEDAAC56209F}"/>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E25E7109-12E2-48E3-8385-306E014B8C0F}"/>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6F147AE3-0B46-411D-A45B-60AEAD325299}"/>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D6E272C7-23FA-4687-8004-DE4D4FABAB10}"/>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1EB30A92-9EFA-4BE0-A55E-7846BCB917D0}"/>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1BB84DE4-495A-4A8E-A3E2-387A6E910D1C}"/>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03FCB1C1-61CA-4FCA-A9D7-65F6FD4ECCEC}"/>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CFD363AF-966C-4D75-898F-F69CB8884469}"/>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EDAD396C-239D-49F4-BE73-ED2932809C7C}"/>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E2D74152-E95D-4AE1-895A-188825723B2C}"/>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34F7C75-7C21-4A5C-B4B5-5169E9D2780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1855A0C-8858-4434-AD1A-35C54D8AA3C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C88A50E-7BB1-4A65-9DE3-82B91FA387E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3A830CD-A4FE-4777-A557-75D5FEE5DF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130CFC4-86B8-4CFE-B964-02426DBBEA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169190</xdr:rowOff>
    </xdr:from>
    <xdr:to>
      <xdr:col>55</xdr:col>
      <xdr:colOff>50800</xdr:colOff>
      <xdr:row>64</xdr:row>
      <xdr:rowOff>99340</xdr:rowOff>
    </xdr:to>
    <xdr:sp macro="" textlink="">
      <xdr:nvSpPr>
        <xdr:cNvPr id="244" name="楕円 243">
          <a:extLst>
            <a:ext uri="{FF2B5EF4-FFF2-40B4-BE49-F238E27FC236}">
              <a16:creationId xmlns:a16="http://schemas.microsoft.com/office/drawing/2014/main" id="{D3078AEA-3111-4339-85E4-0C2089839EA7}"/>
            </a:ext>
          </a:extLst>
        </xdr:cNvPr>
        <xdr:cNvSpPr/>
      </xdr:nvSpPr>
      <xdr:spPr>
        <a:xfrm>
          <a:off x="10426700" y="109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84117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6E3B57AE-0281-4985-A81D-03AA880AA726}"/>
            </a:ext>
          </a:extLst>
        </xdr:cNvPr>
        <xdr:cNvSpPr txBox="1"/>
      </xdr:nvSpPr>
      <xdr:spPr>
        <a:xfrm>
          <a:off x="10515600" y="1088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1174</xdr:rowOff>
    </xdr:from>
    <xdr:to>
      <xdr:col>50</xdr:col>
      <xdr:colOff>165100</xdr:colOff>
      <xdr:row>64</xdr:row>
      <xdr:rowOff>102774</xdr:rowOff>
    </xdr:to>
    <xdr:sp macro="" textlink="">
      <xdr:nvSpPr>
        <xdr:cNvPr id="246" name="楕円 245">
          <a:extLst>
            <a:ext uri="{FF2B5EF4-FFF2-40B4-BE49-F238E27FC236}">
              <a16:creationId xmlns:a16="http://schemas.microsoft.com/office/drawing/2014/main" id="{FF25C9CF-72B0-44FC-9782-DCE6A105AA35}"/>
            </a:ext>
          </a:extLst>
        </xdr:cNvPr>
        <xdr:cNvSpPr/>
      </xdr:nvSpPr>
      <xdr:spPr>
        <a:xfrm>
          <a:off x="9588500" y="1097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48540</xdr:rowOff>
    </xdr:from>
    <xdr:to>
      <xdr:col>55</xdr:col>
      <xdr:colOff>0</xdr:colOff>
      <xdr:row>64</xdr:row>
      <xdr:rowOff>51974</xdr:rowOff>
    </xdr:to>
    <xdr:cxnSp macro="">
      <xdr:nvCxnSpPr>
        <xdr:cNvPr id="247" name="直線コネクタ 246">
          <a:extLst>
            <a:ext uri="{FF2B5EF4-FFF2-40B4-BE49-F238E27FC236}">
              <a16:creationId xmlns:a16="http://schemas.microsoft.com/office/drawing/2014/main" id="{293BF05C-8B27-476A-ABEA-EE97D6DBD898}"/>
            </a:ext>
          </a:extLst>
        </xdr:cNvPr>
        <xdr:cNvCxnSpPr/>
      </xdr:nvCxnSpPr>
      <xdr:spPr>
        <a:xfrm flipV="1">
          <a:off x="9639300" y="11021340"/>
          <a:ext cx="8382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5475</xdr:rowOff>
    </xdr:from>
    <xdr:to>
      <xdr:col>46</xdr:col>
      <xdr:colOff>38100</xdr:colOff>
      <xdr:row>64</xdr:row>
      <xdr:rowOff>107075</xdr:rowOff>
    </xdr:to>
    <xdr:sp macro="" textlink="">
      <xdr:nvSpPr>
        <xdr:cNvPr id="248" name="楕円 247">
          <a:extLst>
            <a:ext uri="{FF2B5EF4-FFF2-40B4-BE49-F238E27FC236}">
              <a16:creationId xmlns:a16="http://schemas.microsoft.com/office/drawing/2014/main" id="{0C009669-62DF-4135-A67C-5416AF9A0750}"/>
            </a:ext>
          </a:extLst>
        </xdr:cNvPr>
        <xdr:cNvSpPr/>
      </xdr:nvSpPr>
      <xdr:spPr>
        <a:xfrm>
          <a:off x="8699500" y="109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51974</xdr:rowOff>
    </xdr:from>
    <xdr:to>
      <xdr:col>50</xdr:col>
      <xdr:colOff>114300</xdr:colOff>
      <xdr:row>64</xdr:row>
      <xdr:rowOff>56275</xdr:rowOff>
    </xdr:to>
    <xdr:cxnSp macro="">
      <xdr:nvCxnSpPr>
        <xdr:cNvPr id="249" name="直線コネクタ 248">
          <a:extLst>
            <a:ext uri="{FF2B5EF4-FFF2-40B4-BE49-F238E27FC236}">
              <a16:creationId xmlns:a16="http://schemas.microsoft.com/office/drawing/2014/main" id="{93663F4A-63B2-4E51-A2E1-CA0F1D3033CA}"/>
            </a:ext>
          </a:extLst>
        </xdr:cNvPr>
        <xdr:cNvCxnSpPr/>
      </xdr:nvCxnSpPr>
      <xdr:spPr>
        <a:xfrm flipV="1">
          <a:off x="8750300" y="11024774"/>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6569</xdr:rowOff>
    </xdr:from>
    <xdr:to>
      <xdr:col>41</xdr:col>
      <xdr:colOff>101600</xdr:colOff>
      <xdr:row>64</xdr:row>
      <xdr:rowOff>108169</xdr:rowOff>
    </xdr:to>
    <xdr:sp macro="" textlink="">
      <xdr:nvSpPr>
        <xdr:cNvPr id="250" name="楕円 249">
          <a:extLst>
            <a:ext uri="{FF2B5EF4-FFF2-40B4-BE49-F238E27FC236}">
              <a16:creationId xmlns:a16="http://schemas.microsoft.com/office/drawing/2014/main" id="{3CCFFAFF-7F6B-4BE5-8C92-5354993DA180}"/>
            </a:ext>
          </a:extLst>
        </xdr:cNvPr>
        <xdr:cNvSpPr/>
      </xdr:nvSpPr>
      <xdr:spPr>
        <a:xfrm>
          <a:off x="7810500" y="1097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56275</xdr:rowOff>
    </xdr:from>
    <xdr:to>
      <xdr:col>45</xdr:col>
      <xdr:colOff>177800</xdr:colOff>
      <xdr:row>64</xdr:row>
      <xdr:rowOff>57369</xdr:rowOff>
    </xdr:to>
    <xdr:cxnSp macro="">
      <xdr:nvCxnSpPr>
        <xdr:cNvPr id="251" name="直線コネクタ 250">
          <a:extLst>
            <a:ext uri="{FF2B5EF4-FFF2-40B4-BE49-F238E27FC236}">
              <a16:creationId xmlns:a16="http://schemas.microsoft.com/office/drawing/2014/main" id="{6D0E8C4B-574A-4346-A6C8-B48FBCEFD62E}"/>
            </a:ext>
          </a:extLst>
        </xdr:cNvPr>
        <xdr:cNvCxnSpPr/>
      </xdr:nvCxnSpPr>
      <xdr:spPr>
        <a:xfrm flipV="1">
          <a:off x="7861300" y="11029075"/>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9249</xdr:rowOff>
    </xdr:from>
    <xdr:to>
      <xdr:col>36</xdr:col>
      <xdr:colOff>165100</xdr:colOff>
      <xdr:row>64</xdr:row>
      <xdr:rowOff>110849</xdr:rowOff>
    </xdr:to>
    <xdr:sp macro="" textlink="">
      <xdr:nvSpPr>
        <xdr:cNvPr id="252" name="楕円 251">
          <a:extLst>
            <a:ext uri="{FF2B5EF4-FFF2-40B4-BE49-F238E27FC236}">
              <a16:creationId xmlns:a16="http://schemas.microsoft.com/office/drawing/2014/main" id="{235570E7-5DF9-4C32-8298-167009C3E02D}"/>
            </a:ext>
          </a:extLst>
        </xdr:cNvPr>
        <xdr:cNvSpPr/>
      </xdr:nvSpPr>
      <xdr:spPr>
        <a:xfrm>
          <a:off x="6921500" y="1098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57369</xdr:rowOff>
    </xdr:from>
    <xdr:to>
      <xdr:col>41</xdr:col>
      <xdr:colOff>50800</xdr:colOff>
      <xdr:row>64</xdr:row>
      <xdr:rowOff>60049</xdr:rowOff>
    </xdr:to>
    <xdr:cxnSp macro="">
      <xdr:nvCxnSpPr>
        <xdr:cNvPr id="253" name="直線コネクタ 252">
          <a:extLst>
            <a:ext uri="{FF2B5EF4-FFF2-40B4-BE49-F238E27FC236}">
              <a16:creationId xmlns:a16="http://schemas.microsoft.com/office/drawing/2014/main" id="{14106AB2-1A37-4C0D-8A0A-76F49FE52FA5}"/>
            </a:ext>
          </a:extLst>
        </xdr:cNvPr>
        <xdr:cNvCxnSpPr/>
      </xdr:nvCxnSpPr>
      <xdr:spPr>
        <a:xfrm flipV="1">
          <a:off x="6972300" y="11030169"/>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AB7C0AD9-18C0-4C11-8DD4-790E0C1E786A}"/>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F1B8A4E8-9AF1-47B5-92B1-03D393D475FC}"/>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A3911C3B-2103-4F29-8CDC-8476D71D4CCA}"/>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A8E1050C-BDD8-4ACE-BA6E-78CB8A443AF8}"/>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93901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D3210C0B-9C0C-456C-93E8-76061F24EC60}"/>
            </a:ext>
          </a:extLst>
        </xdr:cNvPr>
        <xdr:cNvSpPr txBox="1"/>
      </xdr:nvSpPr>
      <xdr:spPr>
        <a:xfrm>
          <a:off x="9327095" y="1106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98202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C32D62DF-18B0-4665-AFAE-2D7D530A1D93}"/>
            </a:ext>
          </a:extLst>
        </xdr:cNvPr>
        <xdr:cNvSpPr txBox="1"/>
      </xdr:nvSpPr>
      <xdr:spPr>
        <a:xfrm>
          <a:off x="8450795" y="1107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99296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25F32E7B-BEC7-4085-B788-6AACF6E0A283}"/>
            </a:ext>
          </a:extLst>
        </xdr:cNvPr>
        <xdr:cNvSpPr txBox="1"/>
      </xdr:nvSpPr>
      <xdr:spPr>
        <a:xfrm>
          <a:off x="7561795" y="1107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101976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F724BB31-258B-4B7E-95AF-633FFD7EE8FA}"/>
            </a:ext>
          </a:extLst>
        </xdr:cNvPr>
        <xdr:cNvSpPr txBox="1"/>
      </xdr:nvSpPr>
      <xdr:spPr>
        <a:xfrm>
          <a:off x="6672795" y="1107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C23E577-F24D-4903-8C8E-25007DE710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775FD56-B5B1-44AB-A88C-47F86A9F24E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A7650D8-D3A1-474A-9931-0513B1B1FCF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9CC4B31-E4E0-4B00-9A28-8E229ECDFF5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4375DCC-41B7-46D3-A5AD-7BAA5E4246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14434EDA-F680-401D-A5EE-06E6893F86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5FA6C7E-523B-41C5-B021-D83DF05138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3EBDB0B-9C10-4A05-9064-F76EDF03751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6FD4249-8F4C-4858-8442-EA058F073EE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0660106-00AB-43DC-91D5-E85C7A404C3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0CF4885-C317-49DA-8296-58857061713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AFCABDEF-8694-4BCE-A926-A21F25350B4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8987FB09-56C2-4472-B890-494FE52EB4F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CF30600A-67A1-4D3D-9E4C-62413200684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AB0B8693-E4A6-4ADE-9D11-1BAE3D0DDA0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166AFEFE-626F-4DBF-B8D7-AC7EFE78B45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D32452B9-0FE2-474E-AA63-7CF7129469C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F8D38A2F-21C0-4588-90B5-C00B239309C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801DB7-C843-44FC-8A61-594F844FB77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7D479369-CA07-418F-9472-B49945ED8E7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2C705175-796A-429F-AD05-E219FCF8C51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384DF1DC-02E4-4C00-874E-409859BD0C8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25D4AB9E-3B2D-422A-90B9-F90229094B9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962E0B5-082D-4644-9A51-C4EFDDE7BD0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1D639DC8-DD10-44CB-9C58-081406BDF0A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AD2A1B90-5FD7-4801-B14E-B28521325F72}"/>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DB655979-62EB-4B0B-BA2A-1279BBC3394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1C1020F1-2EF9-4358-89A4-951279CC79A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925B4BDC-2201-4DCC-A1D9-EEBF6E59544C}"/>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11D72502-2BE1-408F-8171-BF5A91D323C3}"/>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13589232-9020-4C2B-9C3C-B6C3FD4CBD12}"/>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4DEC706E-211C-472C-80D9-1312C1470680}"/>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FC279C0B-87EA-4C2A-804B-CCBED0DC7309}"/>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741068A0-3912-4CBA-AABB-8AB4FB6DFC2D}"/>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911F22A5-9E3D-43C4-8121-E52438DCF47D}"/>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883E7F73-1152-4F36-816D-04C5AC673857}"/>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4713E4E-4205-498E-9EFF-FAA65C47247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42EA406-C2E8-4835-AC4B-6B61B9A1083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70C817D-B363-4B03-A636-19EE421D9B5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58705C8-65A6-4DA0-B795-1A0B037579A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5A869F1-0C89-402E-ABCE-ECBD580C61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90170</xdr:rowOff>
    </xdr:from>
    <xdr:to>
      <xdr:col>24</xdr:col>
      <xdr:colOff>114300</xdr:colOff>
      <xdr:row>84</xdr:row>
      <xdr:rowOff>20320</xdr:rowOff>
    </xdr:to>
    <xdr:sp macro="" textlink="">
      <xdr:nvSpPr>
        <xdr:cNvPr id="303" name="楕円 302">
          <a:extLst>
            <a:ext uri="{FF2B5EF4-FFF2-40B4-BE49-F238E27FC236}">
              <a16:creationId xmlns:a16="http://schemas.microsoft.com/office/drawing/2014/main" id="{67872551-EA0E-4726-9F20-B255644CCE99}"/>
            </a:ext>
          </a:extLst>
        </xdr:cNvPr>
        <xdr:cNvSpPr/>
      </xdr:nvSpPr>
      <xdr:spPr>
        <a:xfrm>
          <a:off x="4584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68597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DFB9CE6C-AEDF-4819-922F-7D8A41714925}"/>
            </a:ext>
          </a:extLst>
        </xdr:cNvPr>
        <xdr:cNvSpPr txBox="1"/>
      </xdr:nvSpPr>
      <xdr:spPr>
        <a:xfrm>
          <a:off x="4673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88537</xdr:rowOff>
    </xdr:from>
    <xdr:to>
      <xdr:col>20</xdr:col>
      <xdr:colOff>38100</xdr:colOff>
      <xdr:row>84</xdr:row>
      <xdr:rowOff>18687</xdr:rowOff>
    </xdr:to>
    <xdr:sp macro="" textlink="">
      <xdr:nvSpPr>
        <xdr:cNvPr id="305" name="楕円 304">
          <a:extLst>
            <a:ext uri="{FF2B5EF4-FFF2-40B4-BE49-F238E27FC236}">
              <a16:creationId xmlns:a16="http://schemas.microsoft.com/office/drawing/2014/main" id="{10F44A10-7BDC-473F-8592-49FC7B2FECD1}"/>
            </a:ext>
          </a:extLst>
        </xdr:cNvPr>
        <xdr:cNvSpPr/>
      </xdr:nvSpPr>
      <xdr:spPr>
        <a:xfrm>
          <a:off x="3746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139337</xdr:rowOff>
    </xdr:from>
    <xdr:to>
      <xdr:col>24</xdr:col>
      <xdr:colOff>63500</xdr:colOff>
      <xdr:row>83</xdr:row>
      <xdr:rowOff>140970</xdr:rowOff>
    </xdr:to>
    <xdr:cxnSp macro="">
      <xdr:nvCxnSpPr>
        <xdr:cNvPr id="306" name="直線コネクタ 305">
          <a:extLst>
            <a:ext uri="{FF2B5EF4-FFF2-40B4-BE49-F238E27FC236}">
              <a16:creationId xmlns:a16="http://schemas.microsoft.com/office/drawing/2014/main" id="{5C200E39-2937-44F2-9F90-2BE6F837C2D8}"/>
            </a:ext>
          </a:extLst>
        </xdr:cNvPr>
        <xdr:cNvCxnSpPr/>
      </xdr:nvCxnSpPr>
      <xdr:spPr>
        <a:xfrm>
          <a:off x="3797300" y="143696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82006</xdr:rowOff>
    </xdr:from>
    <xdr:to>
      <xdr:col>15</xdr:col>
      <xdr:colOff>101600</xdr:colOff>
      <xdr:row>84</xdr:row>
      <xdr:rowOff>12156</xdr:rowOff>
    </xdr:to>
    <xdr:sp macro="" textlink="">
      <xdr:nvSpPr>
        <xdr:cNvPr id="307" name="楕円 306">
          <a:extLst>
            <a:ext uri="{FF2B5EF4-FFF2-40B4-BE49-F238E27FC236}">
              <a16:creationId xmlns:a16="http://schemas.microsoft.com/office/drawing/2014/main" id="{2B0C9FE2-35D7-4DE4-968E-F70005EC9CB3}"/>
            </a:ext>
          </a:extLst>
        </xdr:cNvPr>
        <xdr:cNvSpPr/>
      </xdr:nvSpPr>
      <xdr:spPr>
        <a:xfrm>
          <a:off x="2857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132806</xdr:rowOff>
    </xdr:from>
    <xdr:to>
      <xdr:col>19</xdr:col>
      <xdr:colOff>177800</xdr:colOff>
      <xdr:row>83</xdr:row>
      <xdr:rowOff>139337</xdr:rowOff>
    </xdr:to>
    <xdr:cxnSp macro="">
      <xdr:nvCxnSpPr>
        <xdr:cNvPr id="308" name="直線コネクタ 307">
          <a:extLst>
            <a:ext uri="{FF2B5EF4-FFF2-40B4-BE49-F238E27FC236}">
              <a16:creationId xmlns:a16="http://schemas.microsoft.com/office/drawing/2014/main" id="{D7F79739-D972-4664-8ED8-459CBCD547DA}"/>
            </a:ext>
          </a:extLst>
        </xdr:cNvPr>
        <xdr:cNvCxnSpPr/>
      </xdr:nvCxnSpPr>
      <xdr:spPr>
        <a:xfrm>
          <a:off x="2908300" y="143631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57513</xdr:rowOff>
    </xdr:from>
    <xdr:to>
      <xdr:col>10</xdr:col>
      <xdr:colOff>165100</xdr:colOff>
      <xdr:row>83</xdr:row>
      <xdr:rowOff>159113</xdr:rowOff>
    </xdr:to>
    <xdr:sp macro="" textlink="">
      <xdr:nvSpPr>
        <xdr:cNvPr id="309" name="楕円 308">
          <a:extLst>
            <a:ext uri="{FF2B5EF4-FFF2-40B4-BE49-F238E27FC236}">
              <a16:creationId xmlns:a16="http://schemas.microsoft.com/office/drawing/2014/main" id="{5BBCE208-F7D7-4F0F-8BEF-C51A03A50A7E}"/>
            </a:ext>
          </a:extLst>
        </xdr:cNvPr>
        <xdr:cNvSpPr/>
      </xdr:nvSpPr>
      <xdr:spPr>
        <a:xfrm>
          <a:off x="1968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108313</xdr:rowOff>
    </xdr:from>
    <xdr:to>
      <xdr:col>15</xdr:col>
      <xdr:colOff>50800</xdr:colOff>
      <xdr:row>83</xdr:row>
      <xdr:rowOff>132806</xdr:rowOff>
    </xdr:to>
    <xdr:cxnSp macro="">
      <xdr:nvCxnSpPr>
        <xdr:cNvPr id="310" name="直線コネクタ 309">
          <a:extLst>
            <a:ext uri="{FF2B5EF4-FFF2-40B4-BE49-F238E27FC236}">
              <a16:creationId xmlns:a16="http://schemas.microsoft.com/office/drawing/2014/main" id="{2E61B0AE-5699-4924-8899-93927DB204C2}"/>
            </a:ext>
          </a:extLst>
        </xdr:cNvPr>
        <xdr:cNvCxnSpPr/>
      </xdr:nvCxnSpPr>
      <xdr:spPr>
        <a:xfrm>
          <a:off x="2019300" y="143386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23223</xdr:rowOff>
    </xdr:from>
    <xdr:to>
      <xdr:col>6</xdr:col>
      <xdr:colOff>38100</xdr:colOff>
      <xdr:row>83</xdr:row>
      <xdr:rowOff>124823</xdr:rowOff>
    </xdr:to>
    <xdr:sp macro="" textlink="">
      <xdr:nvSpPr>
        <xdr:cNvPr id="311" name="楕円 310">
          <a:extLst>
            <a:ext uri="{FF2B5EF4-FFF2-40B4-BE49-F238E27FC236}">
              <a16:creationId xmlns:a16="http://schemas.microsoft.com/office/drawing/2014/main" id="{B166AD5D-6DF5-4E80-83FA-CB8F0CD58526}"/>
            </a:ext>
          </a:extLst>
        </xdr:cNvPr>
        <xdr:cNvSpPr/>
      </xdr:nvSpPr>
      <xdr:spPr>
        <a:xfrm>
          <a:off x="1079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74023</xdr:rowOff>
    </xdr:from>
    <xdr:to>
      <xdr:col>10</xdr:col>
      <xdr:colOff>114300</xdr:colOff>
      <xdr:row>83</xdr:row>
      <xdr:rowOff>108313</xdr:rowOff>
    </xdr:to>
    <xdr:cxnSp macro="">
      <xdr:nvCxnSpPr>
        <xdr:cNvPr id="312" name="直線コネクタ 311">
          <a:extLst>
            <a:ext uri="{FF2B5EF4-FFF2-40B4-BE49-F238E27FC236}">
              <a16:creationId xmlns:a16="http://schemas.microsoft.com/office/drawing/2014/main" id="{7A95FA9F-E017-453A-9293-C43226A5660A}"/>
            </a:ext>
          </a:extLst>
        </xdr:cNvPr>
        <xdr:cNvCxnSpPr/>
      </xdr:nvCxnSpPr>
      <xdr:spPr>
        <a:xfrm>
          <a:off x="1130300" y="143043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a:extLst>
            <a:ext uri="{FF2B5EF4-FFF2-40B4-BE49-F238E27FC236}">
              <a16:creationId xmlns:a16="http://schemas.microsoft.com/office/drawing/2014/main" id="{1C1D8F3A-E793-4480-8DC7-6368E5409460}"/>
            </a:ext>
          </a:extLst>
        </xdr:cNvPr>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a:extLst>
            <a:ext uri="{FF2B5EF4-FFF2-40B4-BE49-F238E27FC236}">
              <a16:creationId xmlns:a16="http://schemas.microsoft.com/office/drawing/2014/main" id="{81BE0D82-AF90-49E9-A12D-0DE13392E1F1}"/>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a:extLst>
            <a:ext uri="{FF2B5EF4-FFF2-40B4-BE49-F238E27FC236}">
              <a16:creationId xmlns:a16="http://schemas.microsoft.com/office/drawing/2014/main" id="{81202112-E3B3-453D-907D-3091B386F54F}"/>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a:extLst>
            <a:ext uri="{FF2B5EF4-FFF2-40B4-BE49-F238E27FC236}">
              <a16:creationId xmlns:a16="http://schemas.microsoft.com/office/drawing/2014/main" id="{574C2338-226D-4D47-821B-D6FB5A886A8B}"/>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9814</xdr:rowOff>
    </xdr:from>
    <xdr:ext cx="405111" cy="259045"/>
    <xdr:sp macro="" textlink="">
      <xdr:nvSpPr>
        <xdr:cNvPr id="317" name="n_1mainValue【公営住宅】&#10;有形固定資産減価償却率">
          <a:extLst>
            <a:ext uri="{FF2B5EF4-FFF2-40B4-BE49-F238E27FC236}">
              <a16:creationId xmlns:a16="http://schemas.microsoft.com/office/drawing/2014/main" id="{A5DDDA88-9EA9-4591-BC5B-57D30A599AE9}"/>
            </a:ext>
          </a:extLst>
        </xdr:cNvPr>
        <xdr:cNvSpPr txBox="1"/>
      </xdr:nvSpPr>
      <xdr:spPr>
        <a:xfrm>
          <a:off x="3582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8" name="n_2mainValue【公営住宅】&#10;有形固定資産減価償却率">
          <a:extLst>
            <a:ext uri="{FF2B5EF4-FFF2-40B4-BE49-F238E27FC236}">
              <a16:creationId xmlns:a16="http://schemas.microsoft.com/office/drawing/2014/main" id="{3DA7EEC9-11BD-4616-B253-A1FC618814A9}"/>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19" name="n_3mainValue【公営住宅】&#10;有形固定資産減価償却率">
          <a:extLst>
            <a:ext uri="{FF2B5EF4-FFF2-40B4-BE49-F238E27FC236}">
              <a16:creationId xmlns:a16="http://schemas.microsoft.com/office/drawing/2014/main" id="{E04FF09E-94DC-45C6-86C8-1DE1EBDF6600}"/>
            </a:ext>
          </a:extLst>
        </xdr:cNvPr>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20" name="n_4mainValue【公営住宅】&#10;有形固定資産減価償却率">
          <a:extLst>
            <a:ext uri="{FF2B5EF4-FFF2-40B4-BE49-F238E27FC236}">
              <a16:creationId xmlns:a16="http://schemas.microsoft.com/office/drawing/2014/main" id="{3F24BEBE-185A-4CB9-871A-93D7BA1D38C5}"/>
            </a:ext>
          </a:extLst>
        </xdr:cNvPr>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3436DDB2-E11F-4D07-AFB3-4DF3AA50A6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8B9225C-EFA3-44CC-9C0A-CCFF1A94B8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A941A26-B381-48B6-8191-C4112B3AEC2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D8B29F8B-A126-4095-93C2-902498DD69E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749D00C1-022E-415D-88EC-4BDFF68D72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A387F3BC-786E-4579-85C5-1E7F28C94BF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8DF35253-764B-4B01-A901-2047AC672F5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2A98159-9ACC-436A-8C45-00311EF6EF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E82FF0ED-0A37-4F3F-A78B-66F1547C58B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42F1DE2C-68A8-45DF-9B36-973279C6A8F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5789304E-1764-474B-ADC2-A6E71AF1DA9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D3C3B43-3A13-431F-ABB1-1E73D86F251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EE74C9C1-C2C3-4ECD-A3F1-BBD723EE84A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CE7DDB2C-83E3-46ED-820F-CDEFA2B7A099}"/>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8A4D4A-8023-4A8F-84FD-FE558B0D682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FD79C18D-08A6-4C0C-8F83-9173572742DE}"/>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2B8C57EC-F103-4B18-A812-0046306D89D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795CE5D4-855A-454E-908C-19D5A78A5E9D}"/>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F44B8351-0767-4EEA-B46D-D3281D1093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2FCDE7E6-3BB7-46D1-A27E-20144AD54A5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4D6A29BD-42E5-4810-85E4-AD061D997DE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866FB9CD-A17D-4052-A7F7-FBF2260F192E}"/>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5AA145C5-ECD6-4C01-92A9-E49EB3E72A49}"/>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1828060E-0FBA-4001-8BF5-43D34184D20C}"/>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A2E68E88-5FDD-41CC-9B08-B13D9EBF04DE}"/>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7EA1E5CE-F49C-4C25-A673-F71A0113466A}"/>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47" name="【公営住宅】&#10;一人当たり面積平均値テキスト">
          <a:extLst>
            <a:ext uri="{FF2B5EF4-FFF2-40B4-BE49-F238E27FC236}">
              <a16:creationId xmlns:a16="http://schemas.microsoft.com/office/drawing/2014/main" id="{B7830EB5-0410-452D-AFED-EDF656314DD4}"/>
            </a:ext>
          </a:extLst>
        </xdr:cNvPr>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2BB61FF8-F188-4CE3-9595-5EEE06EF7614}"/>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BF2248F4-A9A2-4BE8-80BE-A90D1995CFD0}"/>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D1CD56D5-15D3-41B1-B142-2943AB1A9F47}"/>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48F9A946-21A4-4B4B-8C5E-D378A123C630}"/>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C8B93CF4-D2D2-4874-8996-84EF0A5DC059}"/>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A0CE5C8-ED34-46EC-9F64-6BCE90DC789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F05CBD5-9F46-4C7D-BCC1-DC9AF4671B1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1431EAF-07AC-4CBE-88E5-83F2702649A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A800B44-AE6F-49EF-9EE8-F698BA98794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DB7EADB-E196-4856-AC61-9EAC8B2314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91770</xdr:rowOff>
    </xdr:from>
    <xdr:to>
      <xdr:col>55</xdr:col>
      <xdr:colOff>50800</xdr:colOff>
      <xdr:row>85</xdr:row>
      <xdr:rowOff>21920</xdr:rowOff>
    </xdr:to>
    <xdr:sp macro="" textlink="">
      <xdr:nvSpPr>
        <xdr:cNvPr id="358" name="楕円 357">
          <a:extLst>
            <a:ext uri="{FF2B5EF4-FFF2-40B4-BE49-F238E27FC236}">
              <a16:creationId xmlns:a16="http://schemas.microsoft.com/office/drawing/2014/main" id="{01684B6D-0437-4387-9993-7CD5FCAE4FD2}"/>
            </a:ext>
          </a:extLst>
        </xdr:cNvPr>
        <xdr:cNvSpPr/>
      </xdr:nvSpPr>
      <xdr:spPr>
        <a:xfrm>
          <a:off x="10426700" y="144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114647</xdr:rowOff>
    </xdr:from>
    <xdr:ext cx="469744" cy="259045"/>
    <xdr:sp macro="" textlink="">
      <xdr:nvSpPr>
        <xdr:cNvPr id="359" name="【公営住宅】&#10;一人当たり面積該当値テキスト">
          <a:extLst>
            <a:ext uri="{FF2B5EF4-FFF2-40B4-BE49-F238E27FC236}">
              <a16:creationId xmlns:a16="http://schemas.microsoft.com/office/drawing/2014/main" id="{0D7DAF05-E8B5-4DDE-842A-7F99ED69F13C}"/>
            </a:ext>
          </a:extLst>
        </xdr:cNvPr>
        <xdr:cNvSpPr txBox="1"/>
      </xdr:nvSpPr>
      <xdr:spPr>
        <a:xfrm>
          <a:off x="10515600" y="14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99268</xdr:rowOff>
    </xdr:from>
    <xdr:to>
      <xdr:col>50</xdr:col>
      <xdr:colOff>165100</xdr:colOff>
      <xdr:row>85</xdr:row>
      <xdr:rowOff>29418</xdr:rowOff>
    </xdr:to>
    <xdr:sp macro="" textlink="">
      <xdr:nvSpPr>
        <xdr:cNvPr id="360" name="楕円 359">
          <a:extLst>
            <a:ext uri="{FF2B5EF4-FFF2-40B4-BE49-F238E27FC236}">
              <a16:creationId xmlns:a16="http://schemas.microsoft.com/office/drawing/2014/main" id="{9F137C9D-E3E5-45D3-97C1-FDC49A556499}"/>
            </a:ext>
          </a:extLst>
        </xdr:cNvPr>
        <xdr:cNvSpPr/>
      </xdr:nvSpPr>
      <xdr:spPr>
        <a:xfrm>
          <a:off x="9588500" y="1450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142570</xdr:rowOff>
    </xdr:from>
    <xdr:to>
      <xdr:col>55</xdr:col>
      <xdr:colOff>0</xdr:colOff>
      <xdr:row>84</xdr:row>
      <xdr:rowOff>150068</xdr:rowOff>
    </xdr:to>
    <xdr:cxnSp macro="">
      <xdr:nvCxnSpPr>
        <xdr:cNvPr id="361" name="直線コネクタ 360">
          <a:extLst>
            <a:ext uri="{FF2B5EF4-FFF2-40B4-BE49-F238E27FC236}">
              <a16:creationId xmlns:a16="http://schemas.microsoft.com/office/drawing/2014/main" id="{58CD66DA-4BF3-49A1-B5B2-5B7945727752}"/>
            </a:ext>
          </a:extLst>
        </xdr:cNvPr>
        <xdr:cNvCxnSpPr/>
      </xdr:nvCxnSpPr>
      <xdr:spPr>
        <a:xfrm flipV="1">
          <a:off x="9639300" y="14544370"/>
          <a:ext cx="8382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106035</xdr:rowOff>
    </xdr:from>
    <xdr:to>
      <xdr:col>46</xdr:col>
      <xdr:colOff>38100</xdr:colOff>
      <xdr:row>85</xdr:row>
      <xdr:rowOff>36185</xdr:rowOff>
    </xdr:to>
    <xdr:sp macro="" textlink="">
      <xdr:nvSpPr>
        <xdr:cNvPr id="362" name="楕円 361">
          <a:extLst>
            <a:ext uri="{FF2B5EF4-FFF2-40B4-BE49-F238E27FC236}">
              <a16:creationId xmlns:a16="http://schemas.microsoft.com/office/drawing/2014/main" id="{771A9B68-BCE1-4A38-9AF4-B323D883264B}"/>
            </a:ext>
          </a:extLst>
        </xdr:cNvPr>
        <xdr:cNvSpPr/>
      </xdr:nvSpPr>
      <xdr:spPr>
        <a:xfrm>
          <a:off x="8699500" y="1450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150068</xdr:rowOff>
    </xdr:from>
    <xdr:to>
      <xdr:col>50</xdr:col>
      <xdr:colOff>114300</xdr:colOff>
      <xdr:row>84</xdr:row>
      <xdr:rowOff>156835</xdr:rowOff>
    </xdr:to>
    <xdr:cxnSp macro="">
      <xdr:nvCxnSpPr>
        <xdr:cNvPr id="363" name="直線コネクタ 362">
          <a:extLst>
            <a:ext uri="{FF2B5EF4-FFF2-40B4-BE49-F238E27FC236}">
              <a16:creationId xmlns:a16="http://schemas.microsoft.com/office/drawing/2014/main" id="{F51C5E3B-98E6-43E4-9023-D7266FEBB165}"/>
            </a:ext>
          </a:extLst>
        </xdr:cNvPr>
        <xdr:cNvCxnSpPr/>
      </xdr:nvCxnSpPr>
      <xdr:spPr>
        <a:xfrm flipV="1">
          <a:off x="8750300" y="14551868"/>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109829</xdr:rowOff>
    </xdr:from>
    <xdr:to>
      <xdr:col>41</xdr:col>
      <xdr:colOff>101600</xdr:colOff>
      <xdr:row>85</xdr:row>
      <xdr:rowOff>39979</xdr:rowOff>
    </xdr:to>
    <xdr:sp macro="" textlink="">
      <xdr:nvSpPr>
        <xdr:cNvPr id="364" name="楕円 363">
          <a:extLst>
            <a:ext uri="{FF2B5EF4-FFF2-40B4-BE49-F238E27FC236}">
              <a16:creationId xmlns:a16="http://schemas.microsoft.com/office/drawing/2014/main" id="{AD1C2B47-2897-4ECB-B83F-706E5CB8D6AA}"/>
            </a:ext>
          </a:extLst>
        </xdr:cNvPr>
        <xdr:cNvSpPr/>
      </xdr:nvSpPr>
      <xdr:spPr>
        <a:xfrm>
          <a:off x="7810500" y="145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156835</xdr:rowOff>
    </xdr:from>
    <xdr:to>
      <xdr:col>45</xdr:col>
      <xdr:colOff>177800</xdr:colOff>
      <xdr:row>84</xdr:row>
      <xdr:rowOff>160629</xdr:rowOff>
    </xdr:to>
    <xdr:cxnSp macro="">
      <xdr:nvCxnSpPr>
        <xdr:cNvPr id="365" name="直線コネクタ 364">
          <a:extLst>
            <a:ext uri="{FF2B5EF4-FFF2-40B4-BE49-F238E27FC236}">
              <a16:creationId xmlns:a16="http://schemas.microsoft.com/office/drawing/2014/main" id="{E8B63EFD-05E9-43C7-A371-E87ACA298A27}"/>
            </a:ext>
          </a:extLst>
        </xdr:cNvPr>
        <xdr:cNvCxnSpPr/>
      </xdr:nvCxnSpPr>
      <xdr:spPr>
        <a:xfrm flipV="1">
          <a:off x="7861300" y="14558635"/>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117785</xdr:rowOff>
    </xdr:from>
    <xdr:to>
      <xdr:col>36</xdr:col>
      <xdr:colOff>165100</xdr:colOff>
      <xdr:row>85</xdr:row>
      <xdr:rowOff>47935</xdr:rowOff>
    </xdr:to>
    <xdr:sp macro="" textlink="">
      <xdr:nvSpPr>
        <xdr:cNvPr id="366" name="楕円 365">
          <a:extLst>
            <a:ext uri="{FF2B5EF4-FFF2-40B4-BE49-F238E27FC236}">
              <a16:creationId xmlns:a16="http://schemas.microsoft.com/office/drawing/2014/main" id="{B624201A-93B3-412B-ADAC-9E712A4388C6}"/>
            </a:ext>
          </a:extLst>
        </xdr:cNvPr>
        <xdr:cNvSpPr/>
      </xdr:nvSpPr>
      <xdr:spPr>
        <a:xfrm>
          <a:off x="6921500" y="145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160629</xdr:rowOff>
    </xdr:from>
    <xdr:to>
      <xdr:col>41</xdr:col>
      <xdr:colOff>50800</xdr:colOff>
      <xdr:row>84</xdr:row>
      <xdr:rowOff>168585</xdr:rowOff>
    </xdr:to>
    <xdr:cxnSp macro="">
      <xdr:nvCxnSpPr>
        <xdr:cNvPr id="367" name="直線コネクタ 366">
          <a:extLst>
            <a:ext uri="{FF2B5EF4-FFF2-40B4-BE49-F238E27FC236}">
              <a16:creationId xmlns:a16="http://schemas.microsoft.com/office/drawing/2014/main" id="{19100DF5-2B96-4FD4-BB54-C52C1CB722D5}"/>
            </a:ext>
          </a:extLst>
        </xdr:cNvPr>
        <xdr:cNvCxnSpPr/>
      </xdr:nvCxnSpPr>
      <xdr:spPr>
        <a:xfrm flipV="1">
          <a:off x="6972300" y="14562429"/>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68" name="n_1aveValue【公営住宅】&#10;一人当たり面積">
          <a:extLst>
            <a:ext uri="{FF2B5EF4-FFF2-40B4-BE49-F238E27FC236}">
              <a16:creationId xmlns:a16="http://schemas.microsoft.com/office/drawing/2014/main" id="{A33095E3-2EA7-4E6E-BE66-0E06B0346FD6}"/>
            </a:ext>
          </a:extLst>
        </xdr:cNvPr>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69" name="n_2aveValue【公営住宅】&#10;一人当たり面積">
          <a:extLst>
            <a:ext uri="{FF2B5EF4-FFF2-40B4-BE49-F238E27FC236}">
              <a16:creationId xmlns:a16="http://schemas.microsoft.com/office/drawing/2014/main" id="{D1206A89-C9F3-48A6-854A-BF1B46A9A837}"/>
            </a:ext>
          </a:extLst>
        </xdr:cNvPr>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a:extLst>
            <a:ext uri="{FF2B5EF4-FFF2-40B4-BE49-F238E27FC236}">
              <a16:creationId xmlns:a16="http://schemas.microsoft.com/office/drawing/2014/main" id="{820BBA89-04AA-4874-B8CD-AFC60E42FF95}"/>
            </a:ext>
          </a:extLst>
        </xdr:cNvPr>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71" name="n_4aveValue【公営住宅】&#10;一人当たり面積">
          <a:extLst>
            <a:ext uri="{FF2B5EF4-FFF2-40B4-BE49-F238E27FC236}">
              <a16:creationId xmlns:a16="http://schemas.microsoft.com/office/drawing/2014/main" id="{80C575CD-44E6-47EF-A338-3A76D336885E}"/>
            </a:ext>
          </a:extLst>
        </xdr:cNvPr>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45945</xdr:rowOff>
    </xdr:from>
    <xdr:ext cx="469744" cy="259045"/>
    <xdr:sp macro="" textlink="">
      <xdr:nvSpPr>
        <xdr:cNvPr id="372" name="n_1mainValue【公営住宅】&#10;一人当たり面積">
          <a:extLst>
            <a:ext uri="{FF2B5EF4-FFF2-40B4-BE49-F238E27FC236}">
              <a16:creationId xmlns:a16="http://schemas.microsoft.com/office/drawing/2014/main" id="{AFF883A5-6E55-4A08-8F41-DD78DF5132D1}"/>
            </a:ext>
          </a:extLst>
        </xdr:cNvPr>
        <xdr:cNvSpPr txBox="1"/>
      </xdr:nvSpPr>
      <xdr:spPr>
        <a:xfrm>
          <a:off x="9391727" y="1427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52712</xdr:rowOff>
    </xdr:from>
    <xdr:ext cx="469744" cy="259045"/>
    <xdr:sp macro="" textlink="">
      <xdr:nvSpPr>
        <xdr:cNvPr id="373" name="n_2mainValue【公営住宅】&#10;一人当たり面積">
          <a:extLst>
            <a:ext uri="{FF2B5EF4-FFF2-40B4-BE49-F238E27FC236}">
              <a16:creationId xmlns:a16="http://schemas.microsoft.com/office/drawing/2014/main" id="{CEA963A1-8236-4954-9402-3D8479A95B63}"/>
            </a:ext>
          </a:extLst>
        </xdr:cNvPr>
        <xdr:cNvSpPr txBox="1"/>
      </xdr:nvSpPr>
      <xdr:spPr>
        <a:xfrm>
          <a:off x="8515427" y="1428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56506</xdr:rowOff>
    </xdr:from>
    <xdr:ext cx="469744" cy="259045"/>
    <xdr:sp macro="" textlink="">
      <xdr:nvSpPr>
        <xdr:cNvPr id="374" name="n_3mainValue【公営住宅】&#10;一人当たり面積">
          <a:extLst>
            <a:ext uri="{FF2B5EF4-FFF2-40B4-BE49-F238E27FC236}">
              <a16:creationId xmlns:a16="http://schemas.microsoft.com/office/drawing/2014/main" id="{A394A837-2481-48A4-9A61-AB1C44430218}"/>
            </a:ext>
          </a:extLst>
        </xdr:cNvPr>
        <xdr:cNvSpPr txBox="1"/>
      </xdr:nvSpPr>
      <xdr:spPr>
        <a:xfrm>
          <a:off x="7626427" y="142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64462</xdr:rowOff>
    </xdr:from>
    <xdr:ext cx="469744" cy="259045"/>
    <xdr:sp macro="" textlink="">
      <xdr:nvSpPr>
        <xdr:cNvPr id="375" name="n_4mainValue【公営住宅】&#10;一人当たり面積">
          <a:extLst>
            <a:ext uri="{FF2B5EF4-FFF2-40B4-BE49-F238E27FC236}">
              <a16:creationId xmlns:a16="http://schemas.microsoft.com/office/drawing/2014/main" id="{14C8ADFD-022F-4B14-8351-12F7277A85E3}"/>
            </a:ext>
          </a:extLst>
        </xdr:cNvPr>
        <xdr:cNvSpPr txBox="1"/>
      </xdr:nvSpPr>
      <xdr:spPr>
        <a:xfrm>
          <a:off x="6737427" y="1429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B65D6FD0-B49D-47DB-BCA3-A8F75C1EF29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EB2C8E15-EC8F-4BFF-B63F-D216BA1712C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F199B88-339F-4351-9506-8CAED7DEAE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94A93E35-AC0E-41E8-B57E-3F8DD5CB163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26B6C34C-D0AA-4279-B38F-7F4F39ADB3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9B095FA6-02D2-4CE0-AF63-635EEC39D39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4F194F85-E949-4553-BBFF-BBAF84D5E6D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95B16C98-9031-4872-A093-F35A821EA99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87242255-5C44-4FE2-AFA2-FC8CCB3F5C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C6CA097E-7BE5-41C7-BA8F-0151668F6A6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969DAE59-C639-4161-B19F-DDC927E7C9E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F925B22-ED80-4A7E-9C74-5F15BAFDC2F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5A682A4-0800-4C24-BE1A-A651BD291A8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7A74CC4C-1910-4FA3-B109-BDE55431B34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DD8BA1CA-B754-4C16-8632-E40EB3AA695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7288F0BF-AE90-440C-9D5B-18DE35CF5A4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BBCDDF54-FFE1-4C5E-BA8C-EDAD3284C8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EF9C64D1-9020-41D0-B9D7-B9E04AD1B96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EEB00FD1-E7FF-4836-B47A-912D37512E0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1C3BD9F0-6EDC-45D9-9D94-BBCF3D40E82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5802C177-EB40-4448-8139-25644A50F0C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F12A2575-8C99-45D6-81AD-A2146F41B1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9419CDDD-5E6C-4F28-AE42-4AA40874D28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CA3FA8E4-C747-4636-8198-48D74B418F3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E4AF167B-BF07-4515-8C0B-17A1497EEF8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44821349-8961-47D6-A3F4-1DCF8920BAB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3B73DA41-E0D6-4BC7-9476-465A49B3B3B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9987F92-1ED8-4C85-BC27-9AED51A6DD3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E59124BB-6B1D-48AE-9CAE-917B17BBA2B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F0569491-CF2C-4D50-83D4-6473857FC61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E1109C2D-2212-4338-BC2D-A556C0E7C2C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9719B436-A386-45BB-8110-3B55FBEEE32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FADEDC65-9402-4888-B8D1-53E28162413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F6576711-00EA-4759-B26B-835098F14B9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F0D9844-767A-4E46-87DD-41A7604D2DA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84CF1032-4387-4141-A1B9-F44447100A9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a:extLst>
            <a:ext uri="{FF2B5EF4-FFF2-40B4-BE49-F238E27FC236}">
              <a16:creationId xmlns:a16="http://schemas.microsoft.com/office/drawing/2014/main" id="{75FC0749-8895-4ED5-AEFD-0CDB15AD116B}"/>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7FAB46F-6AE6-4F1D-9ABB-BA878503353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34F9AB1-733D-46FD-8EF4-04EBBA86042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a:extLst>
            <a:ext uri="{FF2B5EF4-FFF2-40B4-BE49-F238E27FC236}">
              <a16:creationId xmlns:a16="http://schemas.microsoft.com/office/drawing/2014/main" id="{B1C399F4-DE29-4EF9-8792-8AAFBA27665A}"/>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15D99231-9CCD-4C4C-AAB0-E8488EBFDD6A}"/>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a:extLst>
            <a:ext uri="{FF2B5EF4-FFF2-40B4-BE49-F238E27FC236}">
              <a16:creationId xmlns:a16="http://schemas.microsoft.com/office/drawing/2014/main" id="{3F954B99-77B9-48CF-AA53-1F522C8D5F1B}"/>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id="{D440391A-8F33-49D5-AC96-50FC2FE4A8BF}"/>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a:extLst>
            <a:ext uri="{FF2B5EF4-FFF2-40B4-BE49-F238E27FC236}">
              <a16:creationId xmlns:a16="http://schemas.microsoft.com/office/drawing/2014/main" id="{963F2268-E582-4838-A72F-921FCB61483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588B1705-69E8-4C94-8CE4-C64C0F20B4B6}"/>
            </a:ext>
          </a:extLst>
        </xdr:cNvPr>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a:extLst>
            <a:ext uri="{FF2B5EF4-FFF2-40B4-BE49-F238E27FC236}">
              <a16:creationId xmlns:a16="http://schemas.microsoft.com/office/drawing/2014/main" id="{EB1C47EE-4AC4-42C8-BA27-0E9814B28531}"/>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a:extLst>
            <a:ext uri="{FF2B5EF4-FFF2-40B4-BE49-F238E27FC236}">
              <a16:creationId xmlns:a16="http://schemas.microsoft.com/office/drawing/2014/main" id="{B39BC6AF-99B1-4014-8F1C-68D11D93863F}"/>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a:extLst>
            <a:ext uri="{FF2B5EF4-FFF2-40B4-BE49-F238E27FC236}">
              <a16:creationId xmlns:a16="http://schemas.microsoft.com/office/drawing/2014/main" id="{23542530-BD95-4202-A853-73759E5369EB}"/>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a:extLst>
            <a:ext uri="{FF2B5EF4-FFF2-40B4-BE49-F238E27FC236}">
              <a16:creationId xmlns:a16="http://schemas.microsoft.com/office/drawing/2014/main" id="{DB271073-63BF-43A1-8663-AA88A90EA967}"/>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a:extLst>
            <a:ext uri="{FF2B5EF4-FFF2-40B4-BE49-F238E27FC236}">
              <a16:creationId xmlns:a16="http://schemas.microsoft.com/office/drawing/2014/main" id="{E7B67A7D-002D-4FC0-93BD-17ADA9C724BD}"/>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C3B30220-7398-4D41-B080-15997F032D4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8DCF2FD4-B91C-49BC-84B0-7FBD00E22C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00E4C9F-3A0C-4927-87E9-4FDD68A4F1A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9171993-F6B0-4A3C-A574-D68F033F32A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83E7F76-10A4-45F1-BA57-A2BBF4FA76B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431" name="楕円 430">
          <a:extLst>
            <a:ext uri="{FF2B5EF4-FFF2-40B4-BE49-F238E27FC236}">
              <a16:creationId xmlns:a16="http://schemas.microsoft.com/office/drawing/2014/main" id="{58E9C43F-AE0B-458E-A0CC-FA96653120DB}"/>
            </a:ext>
          </a:extLst>
        </xdr:cNvPr>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66057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B7E4E96B-4933-4310-BDA3-8E3EC1EAA59D}"/>
            </a:ext>
          </a:extLst>
        </xdr:cNvPr>
        <xdr:cNvSpPr txBox="1"/>
      </xdr:nvSpPr>
      <xdr:spPr>
        <a:xfrm>
          <a:off x="16357600" y="675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129540</xdr:rowOff>
    </xdr:from>
    <xdr:to>
      <xdr:col>81</xdr:col>
      <xdr:colOff>101600</xdr:colOff>
      <xdr:row>40</xdr:row>
      <xdr:rowOff>59690</xdr:rowOff>
    </xdr:to>
    <xdr:sp macro="" textlink="">
      <xdr:nvSpPr>
        <xdr:cNvPr id="433" name="楕円 432">
          <a:extLst>
            <a:ext uri="{FF2B5EF4-FFF2-40B4-BE49-F238E27FC236}">
              <a16:creationId xmlns:a16="http://schemas.microsoft.com/office/drawing/2014/main" id="{07102E29-0A06-4723-8C7E-43AAD1A33FCE}"/>
            </a:ext>
          </a:extLst>
        </xdr:cNvPr>
        <xdr:cNvSpPr/>
      </xdr:nvSpPr>
      <xdr:spPr>
        <a:xfrm>
          <a:off x="15430500" y="68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8890</xdr:rowOff>
    </xdr:from>
    <xdr:to>
      <xdr:col>85</xdr:col>
      <xdr:colOff>127000</xdr:colOff>
      <xdr:row>40</xdr:row>
      <xdr:rowOff>30480</xdr:rowOff>
    </xdr:to>
    <xdr:cxnSp macro="">
      <xdr:nvCxnSpPr>
        <xdr:cNvPr id="434" name="直線コネクタ 433">
          <a:extLst>
            <a:ext uri="{FF2B5EF4-FFF2-40B4-BE49-F238E27FC236}">
              <a16:creationId xmlns:a16="http://schemas.microsoft.com/office/drawing/2014/main" id="{F9F510F7-CFE2-4937-9CA8-67352046FB91}"/>
            </a:ext>
          </a:extLst>
        </xdr:cNvPr>
        <xdr:cNvCxnSpPr/>
      </xdr:nvCxnSpPr>
      <xdr:spPr>
        <a:xfrm>
          <a:off x="15481300" y="686689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109220</xdr:rowOff>
    </xdr:from>
    <xdr:to>
      <xdr:col>76</xdr:col>
      <xdr:colOff>165100</xdr:colOff>
      <xdr:row>40</xdr:row>
      <xdr:rowOff>39370</xdr:rowOff>
    </xdr:to>
    <xdr:sp macro="" textlink="">
      <xdr:nvSpPr>
        <xdr:cNvPr id="435" name="楕円 434">
          <a:extLst>
            <a:ext uri="{FF2B5EF4-FFF2-40B4-BE49-F238E27FC236}">
              <a16:creationId xmlns:a16="http://schemas.microsoft.com/office/drawing/2014/main" id="{66CFC929-8D38-48A0-8641-930358B9BC5E}"/>
            </a:ext>
          </a:extLst>
        </xdr:cNvPr>
        <xdr:cNvSpPr/>
      </xdr:nvSpPr>
      <xdr:spPr>
        <a:xfrm>
          <a:off x="14541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160020</xdr:rowOff>
    </xdr:from>
    <xdr:to>
      <xdr:col>81</xdr:col>
      <xdr:colOff>50800</xdr:colOff>
      <xdr:row>40</xdr:row>
      <xdr:rowOff>8890</xdr:rowOff>
    </xdr:to>
    <xdr:cxnSp macro="">
      <xdr:nvCxnSpPr>
        <xdr:cNvPr id="436" name="直線コネクタ 435">
          <a:extLst>
            <a:ext uri="{FF2B5EF4-FFF2-40B4-BE49-F238E27FC236}">
              <a16:creationId xmlns:a16="http://schemas.microsoft.com/office/drawing/2014/main" id="{D53F5BB8-37B5-4C0B-B75C-1B58F244E894}"/>
            </a:ext>
          </a:extLst>
        </xdr:cNvPr>
        <xdr:cNvCxnSpPr/>
      </xdr:nvCxnSpPr>
      <xdr:spPr>
        <a:xfrm>
          <a:off x="14592300" y="684657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87630</xdr:rowOff>
    </xdr:from>
    <xdr:to>
      <xdr:col>72</xdr:col>
      <xdr:colOff>38100</xdr:colOff>
      <xdr:row>40</xdr:row>
      <xdr:rowOff>17780</xdr:rowOff>
    </xdr:to>
    <xdr:sp macro="" textlink="">
      <xdr:nvSpPr>
        <xdr:cNvPr id="437" name="楕円 436">
          <a:extLst>
            <a:ext uri="{FF2B5EF4-FFF2-40B4-BE49-F238E27FC236}">
              <a16:creationId xmlns:a16="http://schemas.microsoft.com/office/drawing/2014/main" id="{8B7FD5CB-F71F-4990-BF02-3E112DB5408A}"/>
            </a:ext>
          </a:extLst>
        </xdr:cNvPr>
        <xdr:cNvSpPr/>
      </xdr:nvSpPr>
      <xdr:spPr>
        <a:xfrm>
          <a:off x="136525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138430</xdr:rowOff>
    </xdr:from>
    <xdr:to>
      <xdr:col>76</xdr:col>
      <xdr:colOff>114300</xdr:colOff>
      <xdr:row>39</xdr:row>
      <xdr:rowOff>160020</xdr:rowOff>
    </xdr:to>
    <xdr:cxnSp macro="">
      <xdr:nvCxnSpPr>
        <xdr:cNvPr id="438" name="直線コネクタ 437">
          <a:extLst>
            <a:ext uri="{FF2B5EF4-FFF2-40B4-BE49-F238E27FC236}">
              <a16:creationId xmlns:a16="http://schemas.microsoft.com/office/drawing/2014/main" id="{046403A4-25E0-485D-840C-E613C85268DF}"/>
            </a:ext>
          </a:extLst>
        </xdr:cNvPr>
        <xdr:cNvCxnSpPr/>
      </xdr:nvCxnSpPr>
      <xdr:spPr>
        <a:xfrm>
          <a:off x="13703300" y="682498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71120</xdr:rowOff>
    </xdr:from>
    <xdr:to>
      <xdr:col>67</xdr:col>
      <xdr:colOff>101600</xdr:colOff>
      <xdr:row>40</xdr:row>
      <xdr:rowOff>1270</xdr:rowOff>
    </xdr:to>
    <xdr:sp macro="" textlink="">
      <xdr:nvSpPr>
        <xdr:cNvPr id="439" name="楕円 438">
          <a:extLst>
            <a:ext uri="{FF2B5EF4-FFF2-40B4-BE49-F238E27FC236}">
              <a16:creationId xmlns:a16="http://schemas.microsoft.com/office/drawing/2014/main" id="{A838009F-0E62-4ABB-A312-9F3CB05F1CD7}"/>
            </a:ext>
          </a:extLst>
        </xdr:cNvPr>
        <xdr:cNvSpPr/>
      </xdr:nvSpPr>
      <xdr:spPr>
        <a:xfrm>
          <a:off x="1276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121920</xdr:rowOff>
    </xdr:from>
    <xdr:to>
      <xdr:col>71</xdr:col>
      <xdr:colOff>177800</xdr:colOff>
      <xdr:row>39</xdr:row>
      <xdr:rowOff>138430</xdr:rowOff>
    </xdr:to>
    <xdr:cxnSp macro="">
      <xdr:nvCxnSpPr>
        <xdr:cNvPr id="440" name="直線コネクタ 439">
          <a:extLst>
            <a:ext uri="{FF2B5EF4-FFF2-40B4-BE49-F238E27FC236}">
              <a16:creationId xmlns:a16="http://schemas.microsoft.com/office/drawing/2014/main" id="{EE1F2122-285B-46A4-92BB-1F80BE1D3E62}"/>
            </a:ext>
          </a:extLst>
        </xdr:cNvPr>
        <xdr:cNvCxnSpPr/>
      </xdr:nvCxnSpPr>
      <xdr:spPr>
        <a:xfrm>
          <a:off x="12814300" y="68084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C6322A5E-C561-45DC-8F16-2AFEEFA1C478}"/>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EC229E95-5E96-415B-8D1D-3CE0E16C2B73}"/>
            </a:ext>
          </a:extLst>
        </xdr:cNvPr>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69EF2771-3505-4AA8-B124-F177718CA694}"/>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30C6D68E-3224-49DF-9226-3D51D5581FC4}"/>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50817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DD0606E7-F814-4783-9835-9A6E12CD373F}"/>
            </a:ext>
          </a:extLst>
        </xdr:cNvPr>
        <xdr:cNvSpPr txBox="1"/>
      </xdr:nvSpPr>
      <xdr:spPr>
        <a:xfrm>
          <a:off x="15266044" y="690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30497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1F45A9B4-5A4F-498E-A7E2-53DCBBE74965}"/>
            </a:ext>
          </a:extLst>
        </xdr:cNvPr>
        <xdr:cNvSpPr txBox="1"/>
      </xdr:nvSpPr>
      <xdr:spPr>
        <a:xfrm>
          <a:off x="14389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8907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448A7656-CFA8-46EC-B1D0-EBC749A4B4C7}"/>
            </a:ext>
          </a:extLst>
        </xdr:cNvPr>
        <xdr:cNvSpPr txBox="1"/>
      </xdr:nvSpPr>
      <xdr:spPr>
        <a:xfrm>
          <a:off x="13500744" y="686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163847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4F2AF933-DFD0-491C-B56A-E4594D895370}"/>
            </a:ext>
          </a:extLst>
        </xdr:cNvPr>
        <xdr:cNvSpPr txBox="1"/>
      </xdr:nvSpPr>
      <xdr:spPr>
        <a:xfrm>
          <a:off x="12611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23960A5-EF9B-43C2-865E-46B7AD7EDA2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8943FF91-0909-4BE6-B2DB-9EB1BD014BA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75AFB11D-B42C-407F-A014-80B8B3D3CA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3119CE92-1704-4E85-889C-447A9991BC9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E2F44260-4F11-4EAD-9F23-787545BEB7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5EFAD64B-1DE0-4E80-850C-37425415E82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AFDA03A8-2299-473F-992D-4FE847BEAB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A3C16FB1-B8E0-46DD-8749-659D36C010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B3A18041-3AA9-4223-84BB-C87B3ECA21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5F068F3B-C0D4-4E75-980D-07DC71C824C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1B96F878-5B68-4E9B-9B1C-E98A00F9B5D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7908ABC9-4C98-43BE-AEAD-707E86E1A09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AD079B8F-6A40-4422-A26C-C7B385A6BCE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54E48754-8B0A-48CB-B5A3-C46F05253A7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6143A716-3A51-4C85-892B-3A707B0E0D0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B6BB1A72-B216-4506-A847-F3C591D67CA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DD57D057-56A3-46DF-8159-B2220662D59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461B4C79-8BAE-45EC-88BC-F514B27A2BF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C4674F8C-D1D5-4F3F-BF78-87BA7D6FE9D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C9F80BB6-1DEB-4D32-A9FD-81471DBD8C1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6E6A13A5-BECE-4A93-9B25-86D48497E68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80F8D068-771F-44AA-ADBD-A975AA6EEA5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A84723EC-1A46-4EC5-AEC2-5B0D477CBF2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E0A1AA01-74D3-4938-B6C3-9169499C98C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F49125E2-AC67-405F-8F38-5F04125AE33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a:extLst>
            <a:ext uri="{FF2B5EF4-FFF2-40B4-BE49-F238E27FC236}">
              <a16:creationId xmlns:a16="http://schemas.microsoft.com/office/drawing/2014/main" id="{5AD3C74C-B436-4D1E-AC42-5FA9AABEDAB1}"/>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568ABA76-85D2-4F60-97A9-7D4EC925F99E}"/>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a:extLst>
            <a:ext uri="{FF2B5EF4-FFF2-40B4-BE49-F238E27FC236}">
              <a16:creationId xmlns:a16="http://schemas.microsoft.com/office/drawing/2014/main" id="{662F833F-49C8-41C5-83BE-324072E1A142}"/>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74D7B5C6-A82B-4D98-BC8E-0B8FB6A975B6}"/>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a:extLst>
            <a:ext uri="{FF2B5EF4-FFF2-40B4-BE49-F238E27FC236}">
              <a16:creationId xmlns:a16="http://schemas.microsoft.com/office/drawing/2014/main" id="{E0FEF942-06F9-4400-B1E0-369DF8113A7A}"/>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97B9939E-F1F9-44A2-9152-17560FD4517E}"/>
            </a:ext>
          </a:extLst>
        </xdr:cNvPr>
        <xdr:cNvSpPr txBox="1"/>
      </xdr:nvSpPr>
      <xdr:spPr>
        <a:xfrm>
          <a:off x="22199600"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a:extLst>
            <a:ext uri="{FF2B5EF4-FFF2-40B4-BE49-F238E27FC236}">
              <a16:creationId xmlns:a16="http://schemas.microsoft.com/office/drawing/2014/main" id="{4889114D-FAC9-487A-9483-56F2031E3FBA}"/>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a:extLst>
            <a:ext uri="{FF2B5EF4-FFF2-40B4-BE49-F238E27FC236}">
              <a16:creationId xmlns:a16="http://schemas.microsoft.com/office/drawing/2014/main" id="{50654FD9-BA90-4A4B-A5CD-5618E53F4C3C}"/>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a:extLst>
            <a:ext uri="{FF2B5EF4-FFF2-40B4-BE49-F238E27FC236}">
              <a16:creationId xmlns:a16="http://schemas.microsoft.com/office/drawing/2014/main" id="{3B962A83-1C68-493F-810D-71DC527A0316}"/>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a:extLst>
            <a:ext uri="{FF2B5EF4-FFF2-40B4-BE49-F238E27FC236}">
              <a16:creationId xmlns:a16="http://schemas.microsoft.com/office/drawing/2014/main" id="{D925C0F2-2E87-4ED2-9DA8-9807E38E61B7}"/>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a:extLst>
            <a:ext uri="{FF2B5EF4-FFF2-40B4-BE49-F238E27FC236}">
              <a16:creationId xmlns:a16="http://schemas.microsoft.com/office/drawing/2014/main" id="{DE6B63F5-52E2-45C0-90F8-B666A6824282}"/>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EF2A0FA-16FF-4617-BBA9-807A61B85E5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1DB1372-DC50-473A-99F9-DB06A49F0D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7B57F21-4C56-43F3-9E0A-766985EA558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CC19E2E-56F2-4D32-99EB-BCEFE355E3D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6199ADC-3D50-449F-9506-C3E4BDCAFA3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33020</xdr:rowOff>
    </xdr:from>
    <xdr:to>
      <xdr:col>116</xdr:col>
      <xdr:colOff>114300</xdr:colOff>
      <xdr:row>40</xdr:row>
      <xdr:rowOff>134620</xdr:rowOff>
    </xdr:to>
    <xdr:sp macro="" textlink="">
      <xdr:nvSpPr>
        <xdr:cNvPr id="490" name="楕円 489">
          <a:extLst>
            <a:ext uri="{FF2B5EF4-FFF2-40B4-BE49-F238E27FC236}">
              <a16:creationId xmlns:a16="http://schemas.microsoft.com/office/drawing/2014/main" id="{C3A74375-3E81-435A-804F-A974674FC4FB}"/>
            </a:ext>
          </a:extLst>
        </xdr:cNvPr>
        <xdr:cNvSpPr/>
      </xdr:nvSpPr>
      <xdr:spPr>
        <a:xfrm>
          <a:off x="22110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11447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66E7490C-D967-4A35-AC1A-48DE6D86FF2A}"/>
            </a:ext>
          </a:extLst>
        </xdr:cNvPr>
        <xdr:cNvSpPr txBox="1"/>
      </xdr:nvSpPr>
      <xdr:spPr>
        <a:xfrm>
          <a:off x="221996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43906</xdr:rowOff>
    </xdr:from>
    <xdr:to>
      <xdr:col>112</xdr:col>
      <xdr:colOff>38100</xdr:colOff>
      <xdr:row>40</xdr:row>
      <xdr:rowOff>145506</xdr:rowOff>
    </xdr:to>
    <xdr:sp macro="" textlink="">
      <xdr:nvSpPr>
        <xdr:cNvPr id="492" name="楕円 491">
          <a:extLst>
            <a:ext uri="{FF2B5EF4-FFF2-40B4-BE49-F238E27FC236}">
              <a16:creationId xmlns:a16="http://schemas.microsoft.com/office/drawing/2014/main" id="{7D0283FD-A110-448C-AC8E-1D11941D9B81}"/>
            </a:ext>
          </a:extLst>
        </xdr:cNvPr>
        <xdr:cNvSpPr/>
      </xdr:nvSpPr>
      <xdr:spPr>
        <a:xfrm>
          <a:off x="21272500" y="69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83820</xdr:rowOff>
    </xdr:from>
    <xdr:to>
      <xdr:col>116</xdr:col>
      <xdr:colOff>63500</xdr:colOff>
      <xdr:row>40</xdr:row>
      <xdr:rowOff>94706</xdr:rowOff>
    </xdr:to>
    <xdr:cxnSp macro="">
      <xdr:nvCxnSpPr>
        <xdr:cNvPr id="493" name="直線コネクタ 492">
          <a:extLst>
            <a:ext uri="{FF2B5EF4-FFF2-40B4-BE49-F238E27FC236}">
              <a16:creationId xmlns:a16="http://schemas.microsoft.com/office/drawing/2014/main" id="{A5752CD3-68EC-4A5D-91ED-4421266E7A35}"/>
            </a:ext>
          </a:extLst>
        </xdr:cNvPr>
        <xdr:cNvCxnSpPr/>
      </xdr:nvCxnSpPr>
      <xdr:spPr>
        <a:xfrm flipV="1">
          <a:off x="21323300" y="694182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53703</xdr:rowOff>
    </xdr:from>
    <xdr:to>
      <xdr:col>107</xdr:col>
      <xdr:colOff>101600</xdr:colOff>
      <xdr:row>40</xdr:row>
      <xdr:rowOff>155303</xdr:rowOff>
    </xdr:to>
    <xdr:sp macro="" textlink="">
      <xdr:nvSpPr>
        <xdr:cNvPr id="494" name="楕円 493">
          <a:extLst>
            <a:ext uri="{FF2B5EF4-FFF2-40B4-BE49-F238E27FC236}">
              <a16:creationId xmlns:a16="http://schemas.microsoft.com/office/drawing/2014/main" id="{82BC929C-E65C-4398-AD6C-E219C0723124}"/>
            </a:ext>
          </a:extLst>
        </xdr:cNvPr>
        <xdr:cNvSpPr/>
      </xdr:nvSpPr>
      <xdr:spPr>
        <a:xfrm>
          <a:off x="20383500" y="69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94706</xdr:rowOff>
    </xdr:from>
    <xdr:to>
      <xdr:col>111</xdr:col>
      <xdr:colOff>177800</xdr:colOff>
      <xdr:row>40</xdr:row>
      <xdr:rowOff>104503</xdr:rowOff>
    </xdr:to>
    <xdr:cxnSp macro="">
      <xdr:nvCxnSpPr>
        <xdr:cNvPr id="495" name="直線コネクタ 494">
          <a:extLst>
            <a:ext uri="{FF2B5EF4-FFF2-40B4-BE49-F238E27FC236}">
              <a16:creationId xmlns:a16="http://schemas.microsoft.com/office/drawing/2014/main" id="{3A21454A-F9FC-4463-BE52-768204FA38F7}"/>
            </a:ext>
          </a:extLst>
        </xdr:cNvPr>
        <xdr:cNvCxnSpPr/>
      </xdr:nvCxnSpPr>
      <xdr:spPr>
        <a:xfrm flipV="1">
          <a:off x="20434300" y="69527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60234</xdr:rowOff>
    </xdr:from>
    <xdr:to>
      <xdr:col>102</xdr:col>
      <xdr:colOff>165100</xdr:colOff>
      <xdr:row>40</xdr:row>
      <xdr:rowOff>161834</xdr:rowOff>
    </xdr:to>
    <xdr:sp macro="" textlink="">
      <xdr:nvSpPr>
        <xdr:cNvPr id="496" name="楕円 495">
          <a:extLst>
            <a:ext uri="{FF2B5EF4-FFF2-40B4-BE49-F238E27FC236}">
              <a16:creationId xmlns:a16="http://schemas.microsoft.com/office/drawing/2014/main" id="{CC5409C2-758D-4BF4-91DB-24D492DA27FD}"/>
            </a:ext>
          </a:extLst>
        </xdr:cNvPr>
        <xdr:cNvSpPr/>
      </xdr:nvSpPr>
      <xdr:spPr>
        <a:xfrm>
          <a:off x="19494500" y="691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104503</xdr:rowOff>
    </xdr:from>
    <xdr:to>
      <xdr:col>107</xdr:col>
      <xdr:colOff>50800</xdr:colOff>
      <xdr:row>40</xdr:row>
      <xdr:rowOff>111034</xdr:rowOff>
    </xdr:to>
    <xdr:cxnSp macro="">
      <xdr:nvCxnSpPr>
        <xdr:cNvPr id="497" name="直線コネクタ 496">
          <a:extLst>
            <a:ext uri="{FF2B5EF4-FFF2-40B4-BE49-F238E27FC236}">
              <a16:creationId xmlns:a16="http://schemas.microsoft.com/office/drawing/2014/main" id="{C9C0CB28-8C1A-403A-AD34-7A7AF0B689DD}"/>
            </a:ext>
          </a:extLst>
        </xdr:cNvPr>
        <xdr:cNvCxnSpPr/>
      </xdr:nvCxnSpPr>
      <xdr:spPr>
        <a:xfrm flipV="1">
          <a:off x="19545300" y="69625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71120</xdr:rowOff>
    </xdr:from>
    <xdr:to>
      <xdr:col>98</xdr:col>
      <xdr:colOff>38100</xdr:colOff>
      <xdr:row>41</xdr:row>
      <xdr:rowOff>1270</xdr:rowOff>
    </xdr:to>
    <xdr:sp macro="" textlink="">
      <xdr:nvSpPr>
        <xdr:cNvPr id="498" name="楕円 497">
          <a:extLst>
            <a:ext uri="{FF2B5EF4-FFF2-40B4-BE49-F238E27FC236}">
              <a16:creationId xmlns:a16="http://schemas.microsoft.com/office/drawing/2014/main" id="{BE0562EA-5A03-422D-81FA-03C5DCC4D715}"/>
            </a:ext>
          </a:extLst>
        </xdr:cNvPr>
        <xdr:cNvSpPr/>
      </xdr:nvSpPr>
      <xdr:spPr>
        <a:xfrm>
          <a:off x="18605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111034</xdr:rowOff>
    </xdr:from>
    <xdr:to>
      <xdr:col>102</xdr:col>
      <xdr:colOff>114300</xdr:colOff>
      <xdr:row>40</xdr:row>
      <xdr:rowOff>121920</xdr:rowOff>
    </xdr:to>
    <xdr:cxnSp macro="">
      <xdr:nvCxnSpPr>
        <xdr:cNvPr id="499" name="直線コネクタ 498">
          <a:extLst>
            <a:ext uri="{FF2B5EF4-FFF2-40B4-BE49-F238E27FC236}">
              <a16:creationId xmlns:a16="http://schemas.microsoft.com/office/drawing/2014/main" id="{3706262D-5B42-42C4-BD36-92D345106259}"/>
            </a:ext>
          </a:extLst>
        </xdr:cNvPr>
        <xdr:cNvCxnSpPr/>
      </xdr:nvCxnSpPr>
      <xdr:spPr>
        <a:xfrm flipV="1">
          <a:off x="18656300" y="696903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83E041B6-C6B4-429E-8DDF-6D46AF0CCEF6}"/>
            </a:ext>
          </a:extLst>
        </xdr:cNvPr>
        <xdr:cNvSpPr txBox="1"/>
      </xdr:nvSpPr>
      <xdr:spPr>
        <a:xfrm>
          <a:off x="210757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A9A81D48-8701-4C9D-96B2-600D9E20B6D2}"/>
            </a:ext>
          </a:extLst>
        </xdr:cNvPr>
        <xdr:cNvSpPr txBox="1"/>
      </xdr:nvSpPr>
      <xdr:spPr>
        <a:xfrm>
          <a:off x="20199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E3457B0A-AB73-4728-848F-6C70612E1CCE}"/>
            </a:ext>
          </a:extLst>
        </xdr:cNvPr>
        <xdr:cNvSpPr txBox="1"/>
      </xdr:nvSpPr>
      <xdr:spPr>
        <a:xfrm>
          <a:off x="19310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60C13B0A-7E01-48F4-8F5B-E5FF59327A67}"/>
            </a:ext>
          </a:extLst>
        </xdr:cNvPr>
        <xdr:cNvSpPr txBox="1"/>
      </xdr:nvSpPr>
      <xdr:spPr>
        <a:xfrm>
          <a:off x="18421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136633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897ADBD9-1580-476F-9B51-DBF3DB83AA83}"/>
            </a:ext>
          </a:extLst>
        </xdr:cNvPr>
        <xdr:cNvSpPr txBox="1"/>
      </xdr:nvSpPr>
      <xdr:spPr>
        <a:xfrm>
          <a:off x="21075727" y="699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146430</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42845945-0460-4CF1-9DC9-F2C49B0E484D}"/>
            </a:ext>
          </a:extLst>
        </xdr:cNvPr>
        <xdr:cNvSpPr txBox="1"/>
      </xdr:nvSpPr>
      <xdr:spPr>
        <a:xfrm>
          <a:off x="20199427" y="700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152961</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FAF6DD5B-F705-49A7-95B9-776909D9E352}"/>
            </a:ext>
          </a:extLst>
        </xdr:cNvPr>
        <xdr:cNvSpPr txBox="1"/>
      </xdr:nvSpPr>
      <xdr:spPr>
        <a:xfrm>
          <a:off x="19310427" y="701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163847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858EBEDB-A7DF-45D5-B88E-B15590EB7AFC}"/>
            </a:ext>
          </a:extLst>
        </xdr:cNvPr>
        <xdr:cNvSpPr txBox="1"/>
      </xdr:nvSpPr>
      <xdr:spPr>
        <a:xfrm>
          <a:off x="18421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533F35C7-CEFE-4D84-8627-636207015EA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485EEA15-1999-475E-9D29-25B6A3D7846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F9CDC303-8BB4-4C19-A2E7-8FAD80CE7A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7588BEAA-0A60-438D-B8CF-62604F03E3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604013FD-7483-4005-BFA9-EA8CB42C39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F919F744-06E0-4F27-97FF-4A0DEB32AA5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43FC58A4-0FF9-4490-90C3-55099BC99E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1763473-5647-48E3-A3DF-F265BC6AC5C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79403A15-CA51-4B43-A656-74741F4EBAF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60AE5083-FB99-4F14-8797-E628470A98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644227BD-E516-447D-A5E8-94A0B473A18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B0846400-2384-43A3-83C9-9C562FB6C56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BAD2190E-193F-4E7E-AE7F-FA153DBEDF4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D11DC8D7-3404-46A4-8D52-2349ED31AC9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8F70EDD7-C3D9-49BE-AA3D-53BE4F5192B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B60208FF-38EE-4C52-8B49-55AB7AB670D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C4C16640-3128-4530-9F5D-2D52C28E486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7306F1F7-B386-488E-9FEA-7107B0091BB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27CD39DE-DEAE-45A8-ADB1-CE24A9C5D8C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64E55A47-9116-4BB2-A09B-0EBA81542C8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D8DABC40-22B9-4609-B68F-C15EE720839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F798DA09-8E44-4F48-8DB1-3D15CCBB626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616DFFF5-9D38-4AE9-B322-6CD517C1C01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653ED2B9-A7DB-4F22-B2AA-3F764991EC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a:extLst>
            <a:ext uri="{FF2B5EF4-FFF2-40B4-BE49-F238E27FC236}">
              <a16:creationId xmlns:a16="http://schemas.microsoft.com/office/drawing/2014/main" id="{4055C3E2-48A3-4812-9A11-7D9F1E0A0633}"/>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D4F556B2-D462-48C6-816B-72D4B53686C2}"/>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a:extLst>
            <a:ext uri="{FF2B5EF4-FFF2-40B4-BE49-F238E27FC236}">
              <a16:creationId xmlns:a16="http://schemas.microsoft.com/office/drawing/2014/main" id="{3BF72DAB-7028-47F1-B1BA-83E623F00135}"/>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E22860E2-8FDE-4263-8D2F-210E8EE7EF33}"/>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a:extLst>
            <a:ext uri="{FF2B5EF4-FFF2-40B4-BE49-F238E27FC236}">
              <a16:creationId xmlns:a16="http://schemas.microsoft.com/office/drawing/2014/main" id="{B26AB660-1295-418B-A389-CDFAA9E7FAB0}"/>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87249B05-C17E-4C0F-89FB-9BBAFF98A2C2}"/>
            </a:ext>
          </a:extLst>
        </xdr:cNvPr>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a:extLst>
            <a:ext uri="{FF2B5EF4-FFF2-40B4-BE49-F238E27FC236}">
              <a16:creationId xmlns:a16="http://schemas.microsoft.com/office/drawing/2014/main" id="{1DE11159-4560-41D0-8DC7-4FADF5C6F293}"/>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a:extLst>
            <a:ext uri="{FF2B5EF4-FFF2-40B4-BE49-F238E27FC236}">
              <a16:creationId xmlns:a16="http://schemas.microsoft.com/office/drawing/2014/main" id="{BBF3BB60-42E5-42C9-BAA6-90CC8388B3C5}"/>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a:extLst>
            <a:ext uri="{FF2B5EF4-FFF2-40B4-BE49-F238E27FC236}">
              <a16:creationId xmlns:a16="http://schemas.microsoft.com/office/drawing/2014/main" id="{185E1BE7-FBFB-4B52-AD50-26093BC06698}"/>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a:extLst>
            <a:ext uri="{FF2B5EF4-FFF2-40B4-BE49-F238E27FC236}">
              <a16:creationId xmlns:a16="http://schemas.microsoft.com/office/drawing/2014/main" id="{E5F2735B-1E00-4C57-A6FE-C0F183EACAE8}"/>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a:extLst>
            <a:ext uri="{FF2B5EF4-FFF2-40B4-BE49-F238E27FC236}">
              <a16:creationId xmlns:a16="http://schemas.microsoft.com/office/drawing/2014/main" id="{ABCDB460-331C-44B0-8B81-25DCDDFD3DC2}"/>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093C978-42A0-4399-B21B-45B0F0C5DC7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78F86A94-994F-46C9-BAF2-FE1E01C057D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1691373-EEFF-4FDD-8DD1-71A04B58F9C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64B153E-64BA-4044-9B33-75D1B6FDA59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1AFB4A9-C34F-40FD-B603-44EB3AB07B1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27305</xdr:rowOff>
    </xdr:from>
    <xdr:to>
      <xdr:col>85</xdr:col>
      <xdr:colOff>177800</xdr:colOff>
      <xdr:row>62</xdr:row>
      <xdr:rowOff>128905</xdr:rowOff>
    </xdr:to>
    <xdr:sp macro="" textlink="">
      <xdr:nvSpPr>
        <xdr:cNvPr id="548" name="楕円 547">
          <a:extLst>
            <a:ext uri="{FF2B5EF4-FFF2-40B4-BE49-F238E27FC236}">
              <a16:creationId xmlns:a16="http://schemas.microsoft.com/office/drawing/2014/main" id="{EF4117AA-4D91-413D-84F6-BDFA8EDDEBC3}"/>
            </a:ext>
          </a:extLst>
        </xdr:cNvPr>
        <xdr:cNvSpPr/>
      </xdr:nvSpPr>
      <xdr:spPr>
        <a:xfrm>
          <a:off x="162687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5732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58AE1AC6-721A-4C65-9FB6-8D1CAC85E0E8}"/>
            </a:ext>
          </a:extLst>
        </xdr:cNvPr>
        <xdr:cNvSpPr txBox="1"/>
      </xdr:nvSpPr>
      <xdr:spPr>
        <a:xfrm>
          <a:off x="16357600"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xdr:rowOff>
    </xdr:from>
    <xdr:to>
      <xdr:col>81</xdr:col>
      <xdr:colOff>101600</xdr:colOff>
      <xdr:row>62</xdr:row>
      <xdr:rowOff>104140</xdr:rowOff>
    </xdr:to>
    <xdr:sp macro="" textlink="">
      <xdr:nvSpPr>
        <xdr:cNvPr id="550" name="楕円 549">
          <a:extLst>
            <a:ext uri="{FF2B5EF4-FFF2-40B4-BE49-F238E27FC236}">
              <a16:creationId xmlns:a16="http://schemas.microsoft.com/office/drawing/2014/main" id="{310EEDE9-E53C-49D6-AF4D-F36D6A3DC552}"/>
            </a:ext>
          </a:extLst>
        </xdr:cNvPr>
        <xdr:cNvSpPr/>
      </xdr:nvSpPr>
      <xdr:spPr>
        <a:xfrm>
          <a:off x="15430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53340</xdr:rowOff>
    </xdr:from>
    <xdr:to>
      <xdr:col>85</xdr:col>
      <xdr:colOff>127000</xdr:colOff>
      <xdr:row>62</xdr:row>
      <xdr:rowOff>78105</xdr:rowOff>
    </xdr:to>
    <xdr:cxnSp macro="">
      <xdr:nvCxnSpPr>
        <xdr:cNvPr id="551" name="直線コネクタ 550">
          <a:extLst>
            <a:ext uri="{FF2B5EF4-FFF2-40B4-BE49-F238E27FC236}">
              <a16:creationId xmlns:a16="http://schemas.microsoft.com/office/drawing/2014/main" id="{61159F6A-B19C-415B-A8B8-659D1C9EC8F6}"/>
            </a:ext>
          </a:extLst>
        </xdr:cNvPr>
        <xdr:cNvCxnSpPr/>
      </xdr:nvCxnSpPr>
      <xdr:spPr>
        <a:xfrm>
          <a:off x="15481300" y="106832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151130</xdr:rowOff>
    </xdr:from>
    <xdr:to>
      <xdr:col>76</xdr:col>
      <xdr:colOff>165100</xdr:colOff>
      <xdr:row>62</xdr:row>
      <xdr:rowOff>81280</xdr:rowOff>
    </xdr:to>
    <xdr:sp macro="" textlink="">
      <xdr:nvSpPr>
        <xdr:cNvPr id="552" name="楕円 551">
          <a:extLst>
            <a:ext uri="{FF2B5EF4-FFF2-40B4-BE49-F238E27FC236}">
              <a16:creationId xmlns:a16="http://schemas.microsoft.com/office/drawing/2014/main" id="{8079EDA1-ABB8-4F07-8631-3D5F4ABB0605}"/>
            </a:ext>
          </a:extLst>
        </xdr:cNvPr>
        <xdr:cNvSpPr/>
      </xdr:nvSpPr>
      <xdr:spPr>
        <a:xfrm>
          <a:off x="14541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30480</xdr:rowOff>
    </xdr:from>
    <xdr:to>
      <xdr:col>81</xdr:col>
      <xdr:colOff>50800</xdr:colOff>
      <xdr:row>62</xdr:row>
      <xdr:rowOff>53340</xdr:rowOff>
    </xdr:to>
    <xdr:cxnSp macro="">
      <xdr:nvCxnSpPr>
        <xdr:cNvPr id="553" name="直線コネクタ 552">
          <a:extLst>
            <a:ext uri="{FF2B5EF4-FFF2-40B4-BE49-F238E27FC236}">
              <a16:creationId xmlns:a16="http://schemas.microsoft.com/office/drawing/2014/main" id="{E53B6A51-6202-444C-9300-B4134D448E31}"/>
            </a:ext>
          </a:extLst>
        </xdr:cNvPr>
        <xdr:cNvCxnSpPr/>
      </xdr:nvCxnSpPr>
      <xdr:spPr>
        <a:xfrm>
          <a:off x="14592300" y="10660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124460</xdr:rowOff>
    </xdr:from>
    <xdr:to>
      <xdr:col>72</xdr:col>
      <xdr:colOff>38100</xdr:colOff>
      <xdr:row>62</xdr:row>
      <xdr:rowOff>54610</xdr:rowOff>
    </xdr:to>
    <xdr:sp macro="" textlink="">
      <xdr:nvSpPr>
        <xdr:cNvPr id="554" name="楕円 553">
          <a:extLst>
            <a:ext uri="{FF2B5EF4-FFF2-40B4-BE49-F238E27FC236}">
              <a16:creationId xmlns:a16="http://schemas.microsoft.com/office/drawing/2014/main" id="{3967D618-8D3B-4517-9C59-8A76F4748A7D}"/>
            </a:ext>
          </a:extLst>
        </xdr:cNvPr>
        <xdr:cNvSpPr/>
      </xdr:nvSpPr>
      <xdr:spPr>
        <a:xfrm>
          <a:off x="13652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3810</xdr:rowOff>
    </xdr:from>
    <xdr:to>
      <xdr:col>76</xdr:col>
      <xdr:colOff>114300</xdr:colOff>
      <xdr:row>62</xdr:row>
      <xdr:rowOff>30480</xdr:rowOff>
    </xdr:to>
    <xdr:cxnSp macro="">
      <xdr:nvCxnSpPr>
        <xdr:cNvPr id="555" name="直線コネクタ 554">
          <a:extLst>
            <a:ext uri="{FF2B5EF4-FFF2-40B4-BE49-F238E27FC236}">
              <a16:creationId xmlns:a16="http://schemas.microsoft.com/office/drawing/2014/main" id="{761164DC-2199-4ED0-B117-C51FC5A2E5DA}"/>
            </a:ext>
          </a:extLst>
        </xdr:cNvPr>
        <xdr:cNvCxnSpPr/>
      </xdr:nvCxnSpPr>
      <xdr:spPr>
        <a:xfrm>
          <a:off x="13703300" y="10633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556" name="楕円 555">
          <a:extLst>
            <a:ext uri="{FF2B5EF4-FFF2-40B4-BE49-F238E27FC236}">
              <a16:creationId xmlns:a16="http://schemas.microsoft.com/office/drawing/2014/main" id="{1E03C39C-9EA8-4ACD-8E13-484D9AC4608B}"/>
            </a:ext>
          </a:extLst>
        </xdr:cNvPr>
        <xdr:cNvSpPr/>
      </xdr:nvSpPr>
      <xdr:spPr>
        <a:xfrm>
          <a:off x="1276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62</xdr:row>
      <xdr:rowOff>3810</xdr:rowOff>
    </xdr:to>
    <xdr:cxnSp macro="">
      <xdr:nvCxnSpPr>
        <xdr:cNvPr id="557" name="直線コネクタ 556">
          <a:extLst>
            <a:ext uri="{FF2B5EF4-FFF2-40B4-BE49-F238E27FC236}">
              <a16:creationId xmlns:a16="http://schemas.microsoft.com/office/drawing/2014/main" id="{94DBAC2A-78FA-4F07-8B29-F8819A470DF1}"/>
            </a:ext>
          </a:extLst>
        </xdr:cNvPr>
        <xdr:cNvCxnSpPr/>
      </xdr:nvCxnSpPr>
      <xdr:spPr>
        <a:xfrm>
          <a:off x="12814300" y="106070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558" name="n_1aveValue【学校施設】&#10;有形固定資産減価償却率">
          <a:extLst>
            <a:ext uri="{FF2B5EF4-FFF2-40B4-BE49-F238E27FC236}">
              <a16:creationId xmlns:a16="http://schemas.microsoft.com/office/drawing/2014/main" id="{FEF62366-5878-4A73-A5F6-CA9B80C77D1B}"/>
            </a:ext>
          </a:extLst>
        </xdr:cNvPr>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59" name="n_2aveValue【学校施設】&#10;有形固定資産減価償却率">
          <a:extLst>
            <a:ext uri="{FF2B5EF4-FFF2-40B4-BE49-F238E27FC236}">
              <a16:creationId xmlns:a16="http://schemas.microsoft.com/office/drawing/2014/main" id="{06D5E9C8-C24D-4954-A90B-C65FAAFF3EDC}"/>
            </a:ext>
          </a:extLst>
        </xdr:cNvPr>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0" name="n_3aveValue【学校施設】&#10;有形固定資産減価償却率">
          <a:extLst>
            <a:ext uri="{FF2B5EF4-FFF2-40B4-BE49-F238E27FC236}">
              <a16:creationId xmlns:a16="http://schemas.microsoft.com/office/drawing/2014/main" id="{00FDE22F-18AA-4253-A761-35E7421222BD}"/>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1" name="n_4aveValue【学校施設】&#10;有形固定資産減価償却率">
          <a:extLst>
            <a:ext uri="{FF2B5EF4-FFF2-40B4-BE49-F238E27FC236}">
              <a16:creationId xmlns:a16="http://schemas.microsoft.com/office/drawing/2014/main" id="{1D55B94D-CFB6-4A41-8F5D-9667E6192A2B}"/>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95267</xdr:rowOff>
    </xdr:from>
    <xdr:ext cx="405111" cy="259045"/>
    <xdr:sp macro="" textlink="">
      <xdr:nvSpPr>
        <xdr:cNvPr id="562" name="n_1mainValue【学校施設】&#10;有形固定資産減価償却率">
          <a:extLst>
            <a:ext uri="{FF2B5EF4-FFF2-40B4-BE49-F238E27FC236}">
              <a16:creationId xmlns:a16="http://schemas.microsoft.com/office/drawing/2014/main" id="{3807AB6B-6241-4C24-922C-9A244ACA331F}"/>
            </a:ext>
          </a:extLst>
        </xdr:cNvPr>
        <xdr:cNvSpPr txBox="1"/>
      </xdr:nvSpPr>
      <xdr:spPr>
        <a:xfrm>
          <a:off x="152660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72407</xdr:rowOff>
    </xdr:from>
    <xdr:ext cx="405111" cy="259045"/>
    <xdr:sp macro="" textlink="">
      <xdr:nvSpPr>
        <xdr:cNvPr id="563" name="n_2mainValue【学校施設】&#10;有形固定資産減価償却率">
          <a:extLst>
            <a:ext uri="{FF2B5EF4-FFF2-40B4-BE49-F238E27FC236}">
              <a16:creationId xmlns:a16="http://schemas.microsoft.com/office/drawing/2014/main" id="{F7DEDA3A-A054-4CED-9B23-63D1CDB8632C}"/>
            </a:ext>
          </a:extLst>
        </xdr:cNvPr>
        <xdr:cNvSpPr txBox="1"/>
      </xdr:nvSpPr>
      <xdr:spPr>
        <a:xfrm>
          <a:off x="14389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45737</xdr:rowOff>
    </xdr:from>
    <xdr:ext cx="405111" cy="259045"/>
    <xdr:sp macro="" textlink="">
      <xdr:nvSpPr>
        <xdr:cNvPr id="564" name="n_3mainValue【学校施設】&#10;有形固定資産減価償却率">
          <a:extLst>
            <a:ext uri="{FF2B5EF4-FFF2-40B4-BE49-F238E27FC236}">
              <a16:creationId xmlns:a16="http://schemas.microsoft.com/office/drawing/2014/main" id="{4EBE260B-0A4F-40B1-A53D-FC4B9591A4DD}"/>
            </a:ext>
          </a:extLst>
        </xdr:cNvPr>
        <xdr:cNvSpPr txBox="1"/>
      </xdr:nvSpPr>
      <xdr:spPr>
        <a:xfrm>
          <a:off x="13500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565" name="n_4mainValue【学校施設】&#10;有形固定資産減価償却率">
          <a:extLst>
            <a:ext uri="{FF2B5EF4-FFF2-40B4-BE49-F238E27FC236}">
              <a16:creationId xmlns:a16="http://schemas.microsoft.com/office/drawing/2014/main" id="{9CB6772F-28F7-4DFF-BFD1-08CC9777CD79}"/>
            </a:ext>
          </a:extLst>
        </xdr:cNvPr>
        <xdr:cNvSpPr txBox="1"/>
      </xdr:nvSpPr>
      <xdr:spPr>
        <a:xfrm>
          <a:off x="12611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ED88FD5A-E3EF-4E22-AC9F-1A275A11F52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C5732463-2726-47AC-80DC-227CF129B7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4AC24257-8DF9-4EA0-B3BA-97DB052D7D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97CCCADB-DC37-4037-8D38-DC460BE399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A67EFB36-4304-4653-8CE1-D37A6A5C0D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A60AC743-99DB-4BE1-912A-F89C5818913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C203E713-37C1-4B11-8482-50805778DC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D514FC5-8D7C-4F48-8F5A-EEA8F572919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D8A5E675-7F5C-4038-99D4-84457C996E1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4F11C2B0-43EC-4E48-9580-EB6E4FA171E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54F78EC1-BC49-467B-AC11-6EBA3E7E4DB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5FAB494-8E8B-4FA5-96BD-AF98654C32E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2C0005F7-6244-4DD0-BE3C-26FFAC57ABC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6BDE020E-8B97-495A-81E5-957DC766923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FD2D0D16-9C98-40A2-BFC0-78545911B32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CBEEB3AF-2846-452D-92EC-A0642BCF467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F0B444DD-161F-4B26-8E7D-F85EE0C1B4F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873CA37C-949A-443F-9882-F4DBF6B8B06E}"/>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B5BFA319-16A5-4099-9CB5-CD8333CFDD7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11F960C5-5187-4625-8D53-A81EB89D577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A10B9EE5-0BFC-4DDA-A00B-5A18A5764F9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1C127347-3846-44D8-8CBF-9BE4BFD1F36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F89623BA-AF77-4BAB-BB7E-B39CEB2388B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a:extLst>
            <a:ext uri="{FF2B5EF4-FFF2-40B4-BE49-F238E27FC236}">
              <a16:creationId xmlns:a16="http://schemas.microsoft.com/office/drawing/2014/main" id="{FB1E6707-1349-4736-8A28-7E8D20E94CC5}"/>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a:extLst>
            <a:ext uri="{FF2B5EF4-FFF2-40B4-BE49-F238E27FC236}">
              <a16:creationId xmlns:a16="http://schemas.microsoft.com/office/drawing/2014/main" id="{450E5425-A275-49B8-AB8B-A8C3DC468667}"/>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a:extLst>
            <a:ext uri="{FF2B5EF4-FFF2-40B4-BE49-F238E27FC236}">
              <a16:creationId xmlns:a16="http://schemas.microsoft.com/office/drawing/2014/main" id="{E4798054-E90A-4568-A19D-755CE1180EFD}"/>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a:extLst>
            <a:ext uri="{FF2B5EF4-FFF2-40B4-BE49-F238E27FC236}">
              <a16:creationId xmlns:a16="http://schemas.microsoft.com/office/drawing/2014/main" id="{46D15E93-AB48-4C5C-8257-9DC65015F918}"/>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E212B55E-05A2-4AC6-9EAD-E7FE7195EBC4}"/>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4" name="【学校施設】&#10;一人当たり面積平均値テキスト">
          <a:extLst>
            <a:ext uri="{FF2B5EF4-FFF2-40B4-BE49-F238E27FC236}">
              <a16:creationId xmlns:a16="http://schemas.microsoft.com/office/drawing/2014/main" id="{A91834A1-502B-4AF5-B74A-F43076297BC0}"/>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a:extLst>
            <a:ext uri="{FF2B5EF4-FFF2-40B4-BE49-F238E27FC236}">
              <a16:creationId xmlns:a16="http://schemas.microsoft.com/office/drawing/2014/main" id="{707DEE46-1182-477F-9F62-1C3C72EFB9CD}"/>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a:extLst>
            <a:ext uri="{FF2B5EF4-FFF2-40B4-BE49-F238E27FC236}">
              <a16:creationId xmlns:a16="http://schemas.microsoft.com/office/drawing/2014/main" id="{BF9D420A-8AF5-45FC-9735-3D05C7922A40}"/>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a:extLst>
            <a:ext uri="{FF2B5EF4-FFF2-40B4-BE49-F238E27FC236}">
              <a16:creationId xmlns:a16="http://schemas.microsoft.com/office/drawing/2014/main" id="{5EAF27CA-4C80-4937-A1B3-61DBA84C1C6F}"/>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a:extLst>
            <a:ext uri="{FF2B5EF4-FFF2-40B4-BE49-F238E27FC236}">
              <a16:creationId xmlns:a16="http://schemas.microsoft.com/office/drawing/2014/main" id="{89BB093F-8384-4CD0-9A8B-9384DD9B7C2B}"/>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a:extLst>
            <a:ext uri="{FF2B5EF4-FFF2-40B4-BE49-F238E27FC236}">
              <a16:creationId xmlns:a16="http://schemas.microsoft.com/office/drawing/2014/main" id="{BFE3E23C-12C6-4D3C-8D12-8DD42025632A}"/>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7ECC6E7-50B6-4E2F-9F3D-BE627F7CED8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D4BF7FD-DBB6-4E66-AAD6-946595A21C1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D70977E-D036-437E-8B45-A029B188B09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74C4AB2-6A5E-4FC6-B176-647850A7B10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9D2B656-899F-4D16-8758-DB5B5F65274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74702</xdr:rowOff>
    </xdr:from>
    <xdr:to>
      <xdr:col>116</xdr:col>
      <xdr:colOff>114300</xdr:colOff>
      <xdr:row>62</xdr:row>
      <xdr:rowOff>4852</xdr:rowOff>
    </xdr:to>
    <xdr:sp macro="" textlink="">
      <xdr:nvSpPr>
        <xdr:cNvPr id="605" name="楕円 604">
          <a:extLst>
            <a:ext uri="{FF2B5EF4-FFF2-40B4-BE49-F238E27FC236}">
              <a16:creationId xmlns:a16="http://schemas.microsoft.com/office/drawing/2014/main" id="{6938831C-1517-4A61-B7B4-AC52C700C27D}"/>
            </a:ext>
          </a:extLst>
        </xdr:cNvPr>
        <xdr:cNvSpPr/>
      </xdr:nvSpPr>
      <xdr:spPr>
        <a:xfrm>
          <a:off x="22110700" y="105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97579</xdr:rowOff>
    </xdr:from>
    <xdr:ext cx="469744" cy="259045"/>
    <xdr:sp macro="" textlink="">
      <xdr:nvSpPr>
        <xdr:cNvPr id="606" name="【学校施設】&#10;一人当たり面積該当値テキスト">
          <a:extLst>
            <a:ext uri="{FF2B5EF4-FFF2-40B4-BE49-F238E27FC236}">
              <a16:creationId xmlns:a16="http://schemas.microsoft.com/office/drawing/2014/main" id="{418982A2-CF50-4699-9212-280BF8D1BE64}"/>
            </a:ext>
          </a:extLst>
        </xdr:cNvPr>
        <xdr:cNvSpPr txBox="1"/>
      </xdr:nvSpPr>
      <xdr:spPr>
        <a:xfrm>
          <a:off x="22199600" y="103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89332</xdr:rowOff>
    </xdr:from>
    <xdr:to>
      <xdr:col>112</xdr:col>
      <xdr:colOff>38100</xdr:colOff>
      <xdr:row>62</xdr:row>
      <xdr:rowOff>19482</xdr:rowOff>
    </xdr:to>
    <xdr:sp macro="" textlink="">
      <xdr:nvSpPr>
        <xdr:cNvPr id="607" name="楕円 606">
          <a:extLst>
            <a:ext uri="{FF2B5EF4-FFF2-40B4-BE49-F238E27FC236}">
              <a16:creationId xmlns:a16="http://schemas.microsoft.com/office/drawing/2014/main" id="{380BFE27-9463-4C45-8DEF-B2DF2A5A5A40}"/>
            </a:ext>
          </a:extLst>
        </xdr:cNvPr>
        <xdr:cNvSpPr/>
      </xdr:nvSpPr>
      <xdr:spPr>
        <a:xfrm>
          <a:off x="21272500" y="105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125502</xdr:rowOff>
    </xdr:from>
    <xdr:to>
      <xdr:col>116</xdr:col>
      <xdr:colOff>63500</xdr:colOff>
      <xdr:row>61</xdr:row>
      <xdr:rowOff>140132</xdr:rowOff>
    </xdr:to>
    <xdr:cxnSp macro="">
      <xdr:nvCxnSpPr>
        <xdr:cNvPr id="608" name="直線コネクタ 607">
          <a:extLst>
            <a:ext uri="{FF2B5EF4-FFF2-40B4-BE49-F238E27FC236}">
              <a16:creationId xmlns:a16="http://schemas.microsoft.com/office/drawing/2014/main" id="{41A43B83-178B-424B-8587-77911428B011}"/>
            </a:ext>
          </a:extLst>
        </xdr:cNvPr>
        <xdr:cNvCxnSpPr/>
      </xdr:nvCxnSpPr>
      <xdr:spPr>
        <a:xfrm flipV="1">
          <a:off x="21323300" y="10583952"/>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102515</xdr:rowOff>
    </xdr:from>
    <xdr:to>
      <xdr:col>107</xdr:col>
      <xdr:colOff>101600</xdr:colOff>
      <xdr:row>62</xdr:row>
      <xdr:rowOff>32665</xdr:rowOff>
    </xdr:to>
    <xdr:sp macro="" textlink="">
      <xdr:nvSpPr>
        <xdr:cNvPr id="609" name="楕円 608">
          <a:extLst>
            <a:ext uri="{FF2B5EF4-FFF2-40B4-BE49-F238E27FC236}">
              <a16:creationId xmlns:a16="http://schemas.microsoft.com/office/drawing/2014/main" id="{9760527D-5573-4A63-803D-58926096DC32}"/>
            </a:ext>
          </a:extLst>
        </xdr:cNvPr>
        <xdr:cNvSpPr/>
      </xdr:nvSpPr>
      <xdr:spPr>
        <a:xfrm>
          <a:off x="20383500" y="105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140132</xdr:rowOff>
    </xdr:from>
    <xdr:to>
      <xdr:col>111</xdr:col>
      <xdr:colOff>177800</xdr:colOff>
      <xdr:row>61</xdr:row>
      <xdr:rowOff>153315</xdr:rowOff>
    </xdr:to>
    <xdr:cxnSp macro="">
      <xdr:nvCxnSpPr>
        <xdr:cNvPr id="610" name="直線コネクタ 609">
          <a:extLst>
            <a:ext uri="{FF2B5EF4-FFF2-40B4-BE49-F238E27FC236}">
              <a16:creationId xmlns:a16="http://schemas.microsoft.com/office/drawing/2014/main" id="{5013BD04-235B-4F44-B1C9-7B0ACB85CA6C}"/>
            </a:ext>
          </a:extLst>
        </xdr:cNvPr>
        <xdr:cNvCxnSpPr/>
      </xdr:nvCxnSpPr>
      <xdr:spPr>
        <a:xfrm flipV="1">
          <a:off x="20434300" y="10598582"/>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109906</xdr:rowOff>
    </xdr:from>
    <xdr:to>
      <xdr:col>102</xdr:col>
      <xdr:colOff>165100</xdr:colOff>
      <xdr:row>62</xdr:row>
      <xdr:rowOff>40056</xdr:rowOff>
    </xdr:to>
    <xdr:sp macro="" textlink="">
      <xdr:nvSpPr>
        <xdr:cNvPr id="611" name="楕円 610">
          <a:extLst>
            <a:ext uri="{FF2B5EF4-FFF2-40B4-BE49-F238E27FC236}">
              <a16:creationId xmlns:a16="http://schemas.microsoft.com/office/drawing/2014/main" id="{0A1416CD-E8BB-4119-BB9C-0308BAD40218}"/>
            </a:ext>
          </a:extLst>
        </xdr:cNvPr>
        <xdr:cNvSpPr/>
      </xdr:nvSpPr>
      <xdr:spPr>
        <a:xfrm>
          <a:off x="19494500" y="105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153315</xdr:rowOff>
    </xdr:from>
    <xdr:to>
      <xdr:col>107</xdr:col>
      <xdr:colOff>50800</xdr:colOff>
      <xdr:row>61</xdr:row>
      <xdr:rowOff>160706</xdr:rowOff>
    </xdr:to>
    <xdr:cxnSp macro="">
      <xdr:nvCxnSpPr>
        <xdr:cNvPr id="612" name="直線コネクタ 611">
          <a:extLst>
            <a:ext uri="{FF2B5EF4-FFF2-40B4-BE49-F238E27FC236}">
              <a16:creationId xmlns:a16="http://schemas.microsoft.com/office/drawing/2014/main" id="{2C155766-5DE2-4923-9686-885E4443FA5C}"/>
            </a:ext>
          </a:extLst>
        </xdr:cNvPr>
        <xdr:cNvCxnSpPr/>
      </xdr:nvCxnSpPr>
      <xdr:spPr>
        <a:xfrm flipV="1">
          <a:off x="19545300" y="10611765"/>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124079</xdr:rowOff>
    </xdr:from>
    <xdr:to>
      <xdr:col>98</xdr:col>
      <xdr:colOff>38100</xdr:colOff>
      <xdr:row>62</xdr:row>
      <xdr:rowOff>54229</xdr:rowOff>
    </xdr:to>
    <xdr:sp macro="" textlink="">
      <xdr:nvSpPr>
        <xdr:cNvPr id="613" name="楕円 612">
          <a:extLst>
            <a:ext uri="{FF2B5EF4-FFF2-40B4-BE49-F238E27FC236}">
              <a16:creationId xmlns:a16="http://schemas.microsoft.com/office/drawing/2014/main" id="{4D783019-BE7F-477E-92DA-1312F342688D}"/>
            </a:ext>
          </a:extLst>
        </xdr:cNvPr>
        <xdr:cNvSpPr/>
      </xdr:nvSpPr>
      <xdr:spPr>
        <a:xfrm>
          <a:off x="186055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160706</xdr:rowOff>
    </xdr:from>
    <xdr:to>
      <xdr:col>102</xdr:col>
      <xdr:colOff>114300</xdr:colOff>
      <xdr:row>62</xdr:row>
      <xdr:rowOff>3429</xdr:rowOff>
    </xdr:to>
    <xdr:cxnSp macro="">
      <xdr:nvCxnSpPr>
        <xdr:cNvPr id="614" name="直線コネクタ 613">
          <a:extLst>
            <a:ext uri="{FF2B5EF4-FFF2-40B4-BE49-F238E27FC236}">
              <a16:creationId xmlns:a16="http://schemas.microsoft.com/office/drawing/2014/main" id="{5BFA6DA6-EC96-43FA-BDF2-5EC352693074}"/>
            </a:ext>
          </a:extLst>
        </xdr:cNvPr>
        <xdr:cNvCxnSpPr/>
      </xdr:nvCxnSpPr>
      <xdr:spPr>
        <a:xfrm flipV="1">
          <a:off x="18656300" y="10619156"/>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5" name="n_1aveValue【学校施設】&#10;一人当たり面積">
          <a:extLst>
            <a:ext uri="{FF2B5EF4-FFF2-40B4-BE49-F238E27FC236}">
              <a16:creationId xmlns:a16="http://schemas.microsoft.com/office/drawing/2014/main" id="{D2B9B412-FE15-40D8-B6C8-A33112B81DFB}"/>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16" name="n_2aveValue【学校施設】&#10;一人当たり面積">
          <a:extLst>
            <a:ext uri="{FF2B5EF4-FFF2-40B4-BE49-F238E27FC236}">
              <a16:creationId xmlns:a16="http://schemas.microsoft.com/office/drawing/2014/main" id="{112C8CE2-C6E5-4038-8368-5DFE21BE5BF3}"/>
            </a:ext>
          </a:extLst>
        </xdr:cNvPr>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617" name="n_3aveValue【学校施設】&#10;一人当たり面積">
          <a:extLst>
            <a:ext uri="{FF2B5EF4-FFF2-40B4-BE49-F238E27FC236}">
              <a16:creationId xmlns:a16="http://schemas.microsoft.com/office/drawing/2014/main" id="{4E9B7248-8C7C-4507-8923-755FDCEDD152}"/>
            </a:ext>
          </a:extLst>
        </xdr:cNvPr>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8" name="n_4aveValue【学校施設】&#10;一人当たり面積">
          <a:extLst>
            <a:ext uri="{FF2B5EF4-FFF2-40B4-BE49-F238E27FC236}">
              <a16:creationId xmlns:a16="http://schemas.microsoft.com/office/drawing/2014/main" id="{356BC87B-7990-47BF-9389-BFC26C8E284B}"/>
            </a:ext>
          </a:extLst>
        </xdr:cNvPr>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36009</xdr:rowOff>
    </xdr:from>
    <xdr:ext cx="469744" cy="259045"/>
    <xdr:sp macro="" textlink="">
      <xdr:nvSpPr>
        <xdr:cNvPr id="619" name="n_1mainValue【学校施設】&#10;一人当たり面積">
          <a:extLst>
            <a:ext uri="{FF2B5EF4-FFF2-40B4-BE49-F238E27FC236}">
              <a16:creationId xmlns:a16="http://schemas.microsoft.com/office/drawing/2014/main" id="{61E7F5AE-5FF5-4D8E-957D-10D7CFB57341}"/>
            </a:ext>
          </a:extLst>
        </xdr:cNvPr>
        <xdr:cNvSpPr txBox="1"/>
      </xdr:nvSpPr>
      <xdr:spPr>
        <a:xfrm>
          <a:off x="21075727" y="1032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49192</xdr:rowOff>
    </xdr:from>
    <xdr:ext cx="469744" cy="259045"/>
    <xdr:sp macro="" textlink="">
      <xdr:nvSpPr>
        <xdr:cNvPr id="620" name="n_2mainValue【学校施設】&#10;一人当たり面積">
          <a:extLst>
            <a:ext uri="{FF2B5EF4-FFF2-40B4-BE49-F238E27FC236}">
              <a16:creationId xmlns:a16="http://schemas.microsoft.com/office/drawing/2014/main" id="{1996A86D-EB25-4158-85CC-76EC450D31DC}"/>
            </a:ext>
          </a:extLst>
        </xdr:cNvPr>
        <xdr:cNvSpPr txBox="1"/>
      </xdr:nvSpPr>
      <xdr:spPr>
        <a:xfrm>
          <a:off x="20199427" y="103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56583</xdr:rowOff>
    </xdr:from>
    <xdr:ext cx="469744" cy="259045"/>
    <xdr:sp macro="" textlink="">
      <xdr:nvSpPr>
        <xdr:cNvPr id="621" name="n_3mainValue【学校施設】&#10;一人当たり面積">
          <a:extLst>
            <a:ext uri="{FF2B5EF4-FFF2-40B4-BE49-F238E27FC236}">
              <a16:creationId xmlns:a16="http://schemas.microsoft.com/office/drawing/2014/main" id="{9A98AE3F-0330-4A00-9FFE-CE21B54486A3}"/>
            </a:ext>
          </a:extLst>
        </xdr:cNvPr>
        <xdr:cNvSpPr txBox="1"/>
      </xdr:nvSpPr>
      <xdr:spPr>
        <a:xfrm>
          <a:off x="19310427" y="1034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70756</xdr:rowOff>
    </xdr:from>
    <xdr:ext cx="469744" cy="259045"/>
    <xdr:sp macro="" textlink="">
      <xdr:nvSpPr>
        <xdr:cNvPr id="622" name="n_4mainValue【学校施設】&#10;一人当たり面積">
          <a:extLst>
            <a:ext uri="{FF2B5EF4-FFF2-40B4-BE49-F238E27FC236}">
              <a16:creationId xmlns:a16="http://schemas.microsoft.com/office/drawing/2014/main" id="{A0B21D63-DBAE-4793-AE6A-8D919BEED1A3}"/>
            </a:ext>
          </a:extLst>
        </xdr:cNvPr>
        <xdr:cNvSpPr txBox="1"/>
      </xdr:nvSpPr>
      <xdr:spPr>
        <a:xfrm>
          <a:off x="18421427" y="1035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728B56BE-270F-4276-8441-00227A2B05D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995C1F51-83D1-4627-B1F5-7DD4DBCD90F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17C1B1F7-54FE-4307-AE0C-4578F0F4D6D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2F593B22-A3DD-456B-96D5-DD7E19F84E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1AB84D29-04F0-4354-8145-5FC4490BDE0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645CAAE7-6283-4992-A0B6-8484FDFFD2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9F68F193-254B-4261-8122-7BCEAD31263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90A4B8A8-219E-4F5C-BC85-4FCE6D8B4FF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F6A96705-D0EF-441E-96B7-39112F585F1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60C16475-FBA6-468E-A168-DDD0D6D238F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3ABAB84C-E9B9-4245-A8D9-971C2C6551D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8BE3E86D-C12C-49C6-9B7C-F6E0C1DB3F7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36509706-473F-47BA-8F78-77793CF4563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A3F88E6B-0388-48BF-AD6C-ED073F4C61F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415D791D-2B65-4961-A274-509D0A850B5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C63ABA41-A927-4B85-8971-F4D615435EB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D30060B3-D4DC-4230-9263-F8CE867E4E3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D9CAD337-B02D-425D-A0AC-17B485BEA58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FEFA3A38-71F6-4F6F-8C8E-4AEF096915B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B51C038F-E388-49A4-B8D2-4CE2C54D12D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27AE4DF0-A59C-4808-B8F9-B529DEF1DA2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93EABADB-26D9-485D-888D-950FC1F824B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83782DB8-C02C-4D2F-9C5E-0C8235B3729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AF3AB5C4-46E8-4880-B5FE-C5CB4D8E3FD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A13E5FF5-CD69-4486-9750-D817506BAA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111579</xdr:rowOff>
    </xdr:to>
    <xdr:cxnSp macro="">
      <xdr:nvCxnSpPr>
        <xdr:cNvPr id="648" name="直線コネクタ 647">
          <a:extLst>
            <a:ext uri="{FF2B5EF4-FFF2-40B4-BE49-F238E27FC236}">
              <a16:creationId xmlns:a16="http://schemas.microsoft.com/office/drawing/2014/main" id="{08BD5219-0A5A-4E6E-A921-1224366F9C0A}"/>
            </a:ext>
          </a:extLst>
        </xdr:cNvPr>
        <xdr:cNvCxnSpPr/>
      </xdr:nvCxnSpPr>
      <xdr:spPr>
        <a:xfrm flipV="1">
          <a:off x="16318864" y="1338997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115406</xdr:rowOff>
    </xdr:from>
    <xdr:ext cx="405111" cy="259045"/>
    <xdr:sp macro="" textlink="">
      <xdr:nvSpPr>
        <xdr:cNvPr id="649" name="【児童館】&#10;有形固定資産減価償却率最小値テキスト">
          <a:extLst>
            <a:ext uri="{FF2B5EF4-FFF2-40B4-BE49-F238E27FC236}">
              <a16:creationId xmlns:a16="http://schemas.microsoft.com/office/drawing/2014/main" id="{C2084013-DBF8-4C2F-9438-A878D4FADD18}"/>
            </a:ext>
          </a:extLst>
        </xdr:cNvPr>
        <xdr:cNvSpPr txBox="1"/>
      </xdr:nvSpPr>
      <xdr:spPr>
        <a:xfrm>
          <a:off x="16357600" y="1486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111579</xdr:rowOff>
    </xdr:from>
    <xdr:to>
      <xdr:col>86</xdr:col>
      <xdr:colOff>25400</xdr:colOff>
      <xdr:row>86</xdr:row>
      <xdr:rowOff>111579</xdr:rowOff>
    </xdr:to>
    <xdr:cxnSp macro="">
      <xdr:nvCxnSpPr>
        <xdr:cNvPr id="650" name="直線コネクタ 649">
          <a:extLst>
            <a:ext uri="{FF2B5EF4-FFF2-40B4-BE49-F238E27FC236}">
              <a16:creationId xmlns:a16="http://schemas.microsoft.com/office/drawing/2014/main" id="{91373CF0-E0A8-4BD8-8ECF-40B3F35D78D3}"/>
            </a:ext>
          </a:extLst>
        </xdr:cNvPr>
        <xdr:cNvCxnSpPr/>
      </xdr:nvCxnSpPr>
      <xdr:spPr>
        <a:xfrm>
          <a:off x="16230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51" name="【児童館】&#10;有形固定資産減価償却率最大値テキスト">
          <a:extLst>
            <a:ext uri="{FF2B5EF4-FFF2-40B4-BE49-F238E27FC236}">
              <a16:creationId xmlns:a16="http://schemas.microsoft.com/office/drawing/2014/main" id="{217FC339-3BE4-4E63-8A86-9D6A85FA4B9E}"/>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52" name="直線コネクタ 651">
          <a:extLst>
            <a:ext uri="{FF2B5EF4-FFF2-40B4-BE49-F238E27FC236}">
              <a16:creationId xmlns:a16="http://schemas.microsoft.com/office/drawing/2014/main" id="{C937497F-D5CD-432E-8988-7CF13F0EF062}"/>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129376</xdr:rowOff>
    </xdr:from>
    <xdr:ext cx="405111" cy="259045"/>
    <xdr:sp macro="" textlink="">
      <xdr:nvSpPr>
        <xdr:cNvPr id="653" name="【児童館】&#10;有形固定資産減価償却率平均値テキスト">
          <a:extLst>
            <a:ext uri="{FF2B5EF4-FFF2-40B4-BE49-F238E27FC236}">
              <a16:creationId xmlns:a16="http://schemas.microsoft.com/office/drawing/2014/main" id="{E20223A7-294A-4557-BDC7-F603E39095D8}"/>
            </a:ext>
          </a:extLst>
        </xdr:cNvPr>
        <xdr:cNvSpPr txBox="1"/>
      </xdr:nvSpPr>
      <xdr:spPr>
        <a:xfrm>
          <a:off x="16357600" y="136739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654" name="フローチャート: 判断 653">
          <a:extLst>
            <a:ext uri="{FF2B5EF4-FFF2-40B4-BE49-F238E27FC236}">
              <a16:creationId xmlns:a16="http://schemas.microsoft.com/office/drawing/2014/main" id="{843BE10E-5D5F-43AA-8A7B-2734168D36ED}"/>
            </a:ext>
          </a:extLst>
        </xdr:cNvPr>
        <xdr:cNvSpPr/>
      </xdr:nvSpPr>
      <xdr:spPr>
        <a:xfrm>
          <a:off x="16268700" y="1382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82006</xdr:rowOff>
    </xdr:from>
    <xdr:to>
      <xdr:col>81</xdr:col>
      <xdr:colOff>101600</xdr:colOff>
      <xdr:row>80</xdr:row>
      <xdr:rowOff>12156</xdr:rowOff>
    </xdr:to>
    <xdr:sp macro="" textlink="">
      <xdr:nvSpPr>
        <xdr:cNvPr id="655" name="フローチャート: 判断 654">
          <a:extLst>
            <a:ext uri="{FF2B5EF4-FFF2-40B4-BE49-F238E27FC236}">
              <a16:creationId xmlns:a16="http://schemas.microsoft.com/office/drawing/2014/main" id="{FFF10DAD-0771-4A3F-A26C-579D867F253F}"/>
            </a:ext>
          </a:extLst>
        </xdr:cNvPr>
        <xdr:cNvSpPr/>
      </xdr:nvSpPr>
      <xdr:spPr>
        <a:xfrm>
          <a:off x="154305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54248</xdr:rowOff>
    </xdr:from>
    <xdr:to>
      <xdr:col>76</xdr:col>
      <xdr:colOff>165100</xdr:colOff>
      <xdr:row>79</xdr:row>
      <xdr:rowOff>155848</xdr:rowOff>
    </xdr:to>
    <xdr:sp macro="" textlink="">
      <xdr:nvSpPr>
        <xdr:cNvPr id="656" name="フローチャート: 判断 655">
          <a:extLst>
            <a:ext uri="{FF2B5EF4-FFF2-40B4-BE49-F238E27FC236}">
              <a16:creationId xmlns:a16="http://schemas.microsoft.com/office/drawing/2014/main" id="{1F4130E0-E1A3-4942-A978-3B3FB5226495}"/>
            </a:ext>
          </a:extLst>
        </xdr:cNvPr>
        <xdr:cNvSpPr/>
      </xdr:nvSpPr>
      <xdr:spPr>
        <a:xfrm>
          <a:off x="14541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657" name="フローチャート: 判断 656">
          <a:extLst>
            <a:ext uri="{FF2B5EF4-FFF2-40B4-BE49-F238E27FC236}">
              <a16:creationId xmlns:a16="http://schemas.microsoft.com/office/drawing/2014/main" id="{3BCBBC87-3AFD-4140-B8A8-5B5063359EE5}"/>
            </a:ext>
          </a:extLst>
        </xdr:cNvPr>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116295</xdr:rowOff>
    </xdr:from>
    <xdr:to>
      <xdr:col>67</xdr:col>
      <xdr:colOff>101600</xdr:colOff>
      <xdr:row>84</xdr:row>
      <xdr:rowOff>46445</xdr:rowOff>
    </xdr:to>
    <xdr:sp macro="" textlink="">
      <xdr:nvSpPr>
        <xdr:cNvPr id="658" name="フローチャート: 判断 657">
          <a:extLst>
            <a:ext uri="{FF2B5EF4-FFF2-40B4-BE49-F238E27FC236}">
              <a16:creationId xmlns:a16="http://schemas.microsoft.com/office/drawing/2014/main" id="{47BDDF44-0A69-48CE-81AC-47B003DCC284}"/>
            </a:ext>
          </a:extLst>
        </xdr:cNvPr>
        <xdr:cNvSpPr/>
      </xdr:nvSpPr>
      <xdr:spPr>
        <a:xfrm>
          <a:off x="12763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145A72C-E38F-44A8-8D6B-C3251435F3B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34FB8FB4-6FAA-4F95-A582-B672D3DAA36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D78036C-34F7-4559-98B2-32639086273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67E0379-B8AB-4040-87AF-C139E97A0E0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B8D8475-FFE0-4D6E-B966-3ABD3429786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114663</xdr:rowOff>
    </xdr:from>
    <xdr:to>
      <xdr:col>85</xdr:col>
      <xdr:colOff>177800</xdr:colOff>
      <xdr:row>86</xdr:row>
      <xdr:rowOff>44813</xdr:rowOff>
    </xdr:to>
    <xdr:sp macro="" textlink="">
      <xdr:nvSpPr>
        <xdr:cNvPr id="664" name="楕円 663">
          <a:extLst>
            <a:ext uri="{FF2B5EF4-FFF2-40B4-BE49-F238E27FC236}">
              <a16:creationId xmlns:a16="http://schemas.microsoft.com/office/drawing/2014/main" id="{8FFAEE84-4939-40D7-9365-E0D7FD2C8B50}"/>
            </a:ext>
          </a:extLst>
        </xdr:cNvPr>
        <xdr:cNvSpPr/>
      </xdr:nvSpPr>
      <xdr:spPr>
        <a:xfrm>
          <a:off x="162687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29590</xdr:rowOff>
    </xdr:from>
    <xdr:ext cx="405111" cy="259045"/>
    <xdr:sp macro="" textlink="">
      <xdr:nvSpPr>
        <xdr:cNvPr id="665" name="【児童館】&#10;有形固定資産減価償却率該当値テキスト">
          <a:extLst>
            <a:ext uri="{FF2B5EF4-FFF2-40B4-BE49-F238E27FC236}">
              <a16:creationId xmlns:a16="http://schemas.microsoft.com/office/drawing/2014/main" id="{7183FD42-CFA4-43D6-8DF9-8DDE873EEF9A}"/>
            </a:ext>
          </a:extLst>
        </xdr:cNvPr>
        <xdr:cNvSpPr txBox="1"/>
      </xdr:nvSpPr>
      <xdr:spPr>
        <a:xfrm>
          <a:off x="16357600" y="14602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108131</xdr:rowOff>
    </xdr:from>
    <xdr:to>
      <xdr:col>81</xdr:col>
      <xdr:colOff>101600</xdr:colOff>
      <xdr:row>86</xdr:row>
      <xdr:rowOff>38281</xdr:rowOff>
    </xdr:to>
    <xdr:sp macro="" textlink="">
      <xdr:nvSpPr>
        <xdr:cNvPr id="666" name="楕円 665">
          <a:extLst>
            <a:ext uri="{FF2B5EF4-FFF2-40B4-BE49-F238E27FC236}">
              <a16:creationId xmlns:a16="http://schemas.microsoft.com/office/drawing/2014/main" id="{1773F898-EE02-4214-8A71-CA40BC25002E}"/>
            </a:ext>
          </a:extLst>
        </xdr:cNvPr>
        <xdr:cNvSpPr/>
      </xdr:nvSpPr>
      <xdr:spPr>
        <a:xfrm>
          <a:off x="15430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158931</xdr:rowOff>
    </xdr:from>
    <xdr:to>
      <xdr:col>85</xdr:col>
      <xdr:colOff>127000</xdr:colOff>
      <xdr:row>85</xdr:row>
      <xdr:rowOff>165463</xdr:rowOff>
    </xdr:to>
    <xdr:cxnSp macro="">
      <xdr:nvCxnSpPr>
        <xdr:cNvPr id="667" name="直線コネクタ 666">
          <a:extLst>
            <a:ext uri="{FF2B5EF4-FFF2-40B4-BE49-F238E27FC236}">
              <a16:creationId xmlns:a16="http://schemas.microsoft.com/office/drawing/2014/main" id="{2AAB909E-4E3B-49B5-B7B4-AAA8473A227A}"/>
            </a:ext>
          </a:extLst>
        </xdr:cNvPr>
        <xdr:cNvCxnSpPr/>
      </xdr:nvCxnSpPr>
      <xdr:spPr>
        <a:xfrm>
          <a:off x="15481300" y="1473218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101600</xdr:rowOff>
    </xdr:from>
    <xdr:to>
      <xdr:col>76</xdr:col>
      <xdr:colOff>165100</xdr:colOff>
      <xdr:row>86</xdr:row>
      <xdr:rowOff>31750</xdr:rowOff>
    </xdr:to>
    <xdr:sp macro="" textlink="">
      <xdr:nvSpPr>
        <xdr:cNvPr id="668" name="楕円 667">
          <a:extLst>
            <a:ext uri="{FF2B5EF4-FFF2-40B4-BE49-F238E27FC236}">
              <a16:creationId xmlns:a16="http://schemas.microsoft.com/office/drawing/2014/main" id="{9C84B401-1500-4210-9B65-F1B85E25B727}"/>
            </a:ext>
          </a:extLst>
        </xdr:cNvPr>
        <xdr:cNvSpPr/>
      </xdr:nvSpPr>
      <xdr:spPr>
        <a:xfrm>
          <a:off x="14541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152400</xdr:rowOff>
    </xdr:from>
    <xdr:to>
      <xdr:col>81</xdr:col>
      <xdr:colOff>50800</xdr:colOff>
      <xdr:row>85</xdr:row>
      <xdr:rowOff>158931</xdr:rowOff>
    </xdr:to>
    <xdr:cxnSp macro="">
      <xdr:nvCxnSpPr>
        <xdr:cNvPr id="669" name="直線コネクタ 668">
          <a:extLst>
            <a:ext uri="{FF2B5EF4-FFF2-40B4-BE49-F238E27FC236}">
              <a16:creationId xmlns:a16="http://schemas.microsoft.com/office/drawing/2014/main" id="{25C1C2CE-25E4-4955-AC45-548D2F09F7A4}"/>
            </a:ext>
          </a:extLst>
        </xdr:cNvPr>
        <xdr:cNvCxnSpPr/>
      </xdr:nvCxnSpPr>
      <xdr:spPr>
        <a:xfrm>
          <a:off x="14592300" y="1472565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96701</xdr:rowOff>
    </xdr:from>
    <xdr:to>
      <xdr:col>72</xdr:col>
      <xdr:colOff>38100</xdr:colOff>
      <xdr:row>86</xdr:row>
      <xdr:rowOff>26851</xdr:rowOff>
    </xdr:to>
    <xdr:sp macro="" textlink="">
      <xdr:nvSpPr>
        <xdr:cNvPr id="670" name="楕円 669">
          <a:extLst>
            <a:ext uri="{FF2B5EF4-FFF2-40B4-BE49-F238E27FC236}">
              <a16:creationId xmlns:a16="http://schemas.microsoft.com/office/drawing/2014/main" id="{91E39F63-122C-43BB-A98B-9552F9BC9CE3}"/>
            </a:ext>
          </a:extLst>
        </xdr:cNvPr>
        <xdr:cNvSpPr/>
      </xdr:nvSpPr>
      <xdr:spPr>
        <a:xfrm>
          <a:off x="13652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147501</xdr:rowOff>
    </xdr:from>
    <xdr:to>
      <xdr:col>76</xdr:col>
      <xdr:colOff>114300</xdr:colOff>
      <xdr:row>85</xdr:row>
      <xdr:rowOff>152400</xdr:rowOff>
    </xdr:to>
    <xdr:cxnSp macro="">
      <xdr:nvCxnSpPr>
        <xdr:cNvPr id="671" name="直線コネクタ 670">
          <a:extLst>
            <a:ext uri="{FF2B5EF4-FFF2-40B4-BE49-F238E27FC236}">
              <a16:creationId xmlns:a16="http://schemas.microsoft.com/office/drawing/2014/main" id="{12CE061E-692F-4CCF-A4BB-AD7DE0054A66}"/>
            </a:ext>
          </a:extLst>
        </xdr:cNvPr>
        <xdr:cNvCxnSpPr/>
      </xdr:nvCxnSpPr>
      <xdr:spPr>
        <a:xfrm>
          <a:off x="13703300" y="147207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90170</xdr:rowOff>
    </xdr:from>
    <xdr:to>
      <xdr:col>67</xdr:col>
      <xdr:colOff>101600</xdr:colOff>
      <xdr:row>86</xdr:row>
      <xdr:rowOff>20320</xdr:rowOff>
    </xdr:to>
    <xdr:sp macro="" textlink="">
      <xdr:nvSpPr>
        <xdr:cNvPr id="672" name="楕円 671">
          <a:extLst>
            <a:ext uri="{FF2B5EF4-FFF2-40B4-BE49-F238E27FC236}">
              <a16:creationId xmlns:a16="http://schemas.microsoft.com/office/drawing/2014/main" id="{26B52A51-2EFA-4C0D-BA6D-46D247AEBDFD}"/>
            </a:ext>
          </a:extLst>
        </xdr:cNvPr>
        <xdr:cNvSpPr/>
      </xdr:nvSpPr>
      <xdr:spPr>
        <a:xfrm>
          <a:off x="1276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140970</xdr:rowOff>
    </xdr:from>
    <xdr:to>
      <xdr:col>71</xdr:col>
      <xdr:colOff>177800</xdr:colOff>
      <xdr:row>85</xdr:row>
      <xdr:rowOff>147501</xdr:rowOff>
    </xdr:to>
    <xdr:cxnSp macro="">
      <xdr:nvCxnSpPr>
        <xdr:cNvPr id="673" name="直線コネクタ 672">
          <a:extLst>
            <a:ext uri="{FF2B5EF4-FFF2-40B4-BE49-F238E27FC236}">
              <a16:creationId xmlns:a16="http://schemas.microsoft.com/office/drawing/2014/main" id="{D3B03C88-6352-43B7-8F18-D30AC5647D79}"/>
            </a:ext>
          </a:extLst>
        </xdr:cNvPr>
        <xdr:cNvCxnSpPr/>
      </xdr:nvCxnSpPr>
      <xdr:spPr>
        <a:xfrm>
          <a:off x="12814300" y="14714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28683</xdr:rowOff>
    </xdr:from>
    <xdr:ext cx="405111" cy="259045"/>
    <xdr:sp macro="" textlink="">
      <xdr:nvSpPr>
        <xdr:cNvPr id="674" name="n_1aveValue【児童館】&#10;有形固定資産減価償却率">
          <a:extLst>
            <a:ext uri="{FF2B5EF4-FFF2-40B4-BE49-F238E27FC236}">
              <a16:creationId xmlns:a16="http://schemas.microsoft.com/office/drawing/2014/main" id="{6E467D8F-59C4-4DB2-A653-12ECFD4B82F5}"/>
            </a:ext>
          </a:extLst>
        </xdr:cNvPr>
        <xdr:cNvSpPr txBox="1"/>
      </xdr:nvSpPr>
      <xdr:spPr>
        <a:xfrm>
          <a:off x="152660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925</xdr:rowOff>
    </xdr:from>
    <xdr:ext cx="405111" cy="259045"/>
    <xdr:sp macro="" textlink="">
      <xdr:nvSpPr>
        <xdr:cNvPr id="675" name="n_2aveValue【児童館】&#10;有形固定資産減価償却率">
          <a:extLst>
            <a:ext uri="{FF2B5EF4-FFF2-40B4-BE49-F238E27FC236}">
              <a16:creationId xmlns:a16="http://schemas.microsoft.com/office/drawing/2014/main" id="{384C6227-75DD-4801-B1DA-5BA63AC9E8E9}"/>
            </a:ext>
          </a:extLst>
        </xdr:cNvPr>
        <xdr:cNvSpPr txBox="1"/>
      </xdr:nvSpPr>
      <xdr:spPr>
        <a:xfrm>
          <a:off x="14389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676" name="n_3aveValue【児童館】&#10;有形固定資産減価償却率">
          <a:extLst>
            <a:ext uri="{FF2B5EF4-FFF2-40B4-BE49-F238E27FC236}">
              <a16:creationId xmlns:a16="http://schemas.microsoft.com/office/drawing/2014/main" id="{18BE069F-FA2B-4773-BE9A-BB21D0845F6C}"/>
            </a:ext>
          </a:extLst>
        </xdr:cNvPr>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62972</xdr:rowOff>
    </xdr:from>
    <xdr:ext cx="405111" cy="259045"/>
    <xdr:sp macro="" textlink="">
      <xdr:nvSpPr>
        <xdr:cNvPr id="677" name="n_4aveValue【児童館】&#10;有形固定資産減価償却率">
          <a:extLst>
            <a:ext uri="{FF2B5EF4-FFF2-40B4-BE49-F238E27FC236}">
              <a16:creationId xmlns:a16="http://schemas.microsoft.com/office/drawing/2014/main" id="{1AC11F67-EF25-47F3-8C03-43B4857896A7}"/>
            </a:ext>
          </a:extLst>
        </xdr:cNvPr>
        <xdr:cNvSpPr txBox="1"/>
      </xdr:nvSpPr>
      <xdr:spPr>
        <a:xfrm>
          <a:off x="12611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29408</xdr:rowOff>
    </xdr:from>
    <xdr:ext cx="405111" cy="259045"/>
    <xdr:sp macro="" textlink="">
      <xdr:nvSpPr>
        <xdr:cNvPr id="678" name="n_1mainValue【児童館】&#10;有形固定資産減価償却率">
          <a:extLst>
            <a:ext uri="{FF2B5EF4-FFF2-40B4-BE49-F238E27FC236}">
              <a16:creationId xmlns:a16="http://schemas.microsoft.com/office/drawing/2014/main" id="{04A20C4C-0982-4A28-A9A9-7AEFFD508D6D}"/>
            </a:ext>
          </a:extLst>
        </xdr:cNvPr>
        <xdr:cNvSpPr txBox="1"/>
      </xdr:nvSpPr>
      <xdr:spPr>
        <a:xfrm>
          <a:off x="15266044" y="1477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22877</xdr:rowOff>
    </xdr:from>
    <xdr:ext cx="405111" cy="259045"/>
    <xdr:sp macro="" textlink="">
      <xdr:nvSpPr>
        <xdr:cNvPr id="679" name="n_2mainValue【児童館】&#10;有形固定資産減価償却率">
          <a:extLst>
            <a:ext uri="{FF2B5EF4-FFF2-40B4-BE49-F238E27FC236}">
              <a16:creationId xmlns:a16="http://schemas.microsoft.com/office/drawing/2014/main" id="{ED98F801-FA46-4542-8F26-215E726DA460}"/>
            </a:ext>
          </a:extLst>
        </xdr:cNvPr>
        <xdr:cNvSpPr txBox="1"/>
      </xdr:nvSpPr>
      <xdr:spPr>
        <a:xfrm>
          <a:off x="14389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17978</xdr:rowOff>
    </xdr:from>
    <xdr:ext cx="405111" cy="259045"/>
    <xdr:sp macro="" textlink="">
      <xdr:nvSpPr>
        <xdr:cNvPr id="680" name="n_3mainValue【児童館】&#10;有形固定資産減価償却率">
          <a:extLst>
            <a:ext uri="{FF2B5EF4-FFF2-40B4-BE49-F238E27FC236}">
              <a16:creationId xmlns:a16="http://schemas.microsoft.com/office/drawing/2014/main" id="{22B8C6A0-E173-4F66-912A-17FECB372826}"/>
            </a:ext>
          </a:extLst>
        </xdr:cNvPr>
        <xdr:cNvSpPr txBox="1"/>
      </xdr:nvSpPr>
      <xdr:spPr>
        <a:xfrm>
          <a:off x="13500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11447</xdr:rowOff>
    </xdr:from>
    <xdr:ext cx="405111" cy="259045"/>
    <xdr:sp macro="" textlink="">
      <xdr:nvSpPr>
        <xdr:cNvPr id="681" name="n_4mainValue【児童館】&#10;有形固定資産減価償却率">
          <a:extLst>
            <a:ext uri="{FF2B5EF4-FFF2-40B4-BE49-F238E27FC236}">
              <a16:creationId xmlns:a16="http://schemas.microsoft.com/office/drawing/2014/main" id="{4F4CFDC3-8EB6-4DF7-8A0F-DCC159E31F0E}"/>
            </a:ext>
          </a:extLst>
        </xdr:cNvPr>
        <xdr:cNvSpPr txBox="1"/>
      </xdr:nvSpPr>
      <xdr:spPr>
        <a:xfrm>
          <a:off x="12611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260B090B-0B1D-413D-8086-A275A1C5C5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6E28E119-6A42-45BE-B207-22413D9A83E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3751B0D1-AF17-406E-8C57-DAD1EF5CF76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FD45A9B9-A77D-4814-9601-9A7CC78C0FF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5EDDD45F-F9BD-4762-B411-ACBC9DE2FFA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5D4C33D7-492E-46D2-9D06-5E9EEB939A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C7E6917C-B389-41BF-BCF0-ADADBF693C1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99233372-1E53-482D-8086-17A78DB7BFC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EC323FC7-07D5-41FA-9879-68C83E463B0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40EE0A56-CBB1-4525-B0FC-0D3926011F2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BB52EA21-4F6C-4FC5-8B84-1DCBFA1ECF1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F18ACDF6-1B34-435A-B633-86514677823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6A2C4D5D-241E-4EE7-B08A-0EB2920DF2C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15E5897F-E49C-480E-B376-FDF4DC6896E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FDDBEF0D-6C26-4108-AD68-CA12E9474BF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5976A1D9-4A68-40EE-93AE-B337D571EFD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D2598C3C-2F33-434D-847F-3C181719BD8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D267A90A-E93E-408A-B4FE-FEE6D9A45C6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E7CB0D44-6A7C-4789-B672-6A06B42A3A3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14419291-C0BE-4450-AF98-F8CC6FD4A1E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A5F10F9E-F24D-480D-A45A-73DE6E3315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23BDBB75-A272-418B-BA62-B682D2F9F34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522C7A53-F1BD-462F-B0C5-9A01D20408A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85</xdr:row>
      <xdr:rowOff>156211</xdr:rowOff>
    </xdr:to>
    <xdr:cxnSp macro="">
      <xdr:nvCxnSpPr>
        <xdr:cNvPr id="705" name="直線コネクタ 704">
          <a:extLst>
            <a:ext uri="{FF2B5EF4-FFF2-40B4-BE49-F238E27FC236}">
              <a16:creationId xmlns:a16="http://schemas.microsoft.com/office/drawing/2014/main" id="{FC0725D9-6A37-464F-8E44-325E9C6FB68E}"/>
            </a:ext>
          </a:extLst>
        </xdr:cNvPr>
        <xdr:cNvCxnSpPr/>
      </xdr:nvCxnSpPr>
      <xdr:spPr>
        <a:xfrm flipV="1">
          <a:off x="22160864" y="13315950"/>
          <a:ext cx="0" cy="141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706" name="【児童館】&#10;一人当たり面積最小値テキスト">
          <a:extLst>
            <a:ext uri="{FF2B5EF4-FFF2-40B4-BE49-F238E27FC236}">
              <a16:creationId xmlns:a16="http://schemas.microsoft.com/office/drawing/2014/main" id="{A3DF0F85-5E4B-4567-8696-5EDE2EF063EB}"/>
            </a:ext>
          </a:extLst>
        </xdr:cNvPr>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707" name="直線コネクタ 706">
          <a:extLst>
            <a:ext uri="{FF2B5EF4-FFF2-40B4-BE49-F238E27FC236}">
              <a16:creationId xmlns:a16="http://schemas.microsoft.com/office/drawing/2014/main" id="{50D7499B-EEF9-499A-9B7C-DE834EE87E47}"/>
            </a:ext>
          </a:extLst>
        </xdr:cNvPr>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08" name="【児童館】&#10;一人当たり面積最大値テキスト">
          <a:extLst>
            <a:ext uri="{FF2B5EF4-FFF2-40B4-BE49-F238E27FC236}">
              <a16:creationId xmlns:a16="http://schemas.microsoft.com/office/drawing/2014/main" id="{C6AB0224-F8CF-4175-B9FD-E7765064CF45}"/>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09" name="直線コネクタ 708">
          <a:extLst>
            <a:ext uri="{FF2B5EF4-FFF2-40B4-BE49-F238E27FC236}">
              <a16:creationId xmlns:a16="http://schemas.microsoft.com/office/drawing/2014/main" id="{AE2A0BBF-8831-4E3C-9E27-67F7EA21063D}"/>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23513</xdr:rowOff>
    </xdr:from>
    <xdr:ext cx="469744" cy="259045"/>
    <xdr:sp macro="" textlink="">
      <xdr:nvSpPr>
        <xdr:cNvPr id="710" name="【児童館】&#10;一人当たり面積平均値テキスト">
          <a:extLst>
            <a:ext uri="{FF2B5EF4-FFF2-40B4-BE49-F238E27FC236}">
              <a16:creationId xmlns:a16="http://schemas.microsoft.com/office/drawing/2014/main" id="{4C411AE9-DEC0-4542-9B89-DE0FE843C7BD}"/>
            </a:ext>
          </a:extLst>
        </xdr:cNvPr>
        <xdr:cNvSpPr txBox="1"/>
      </xdr:nvSpPr>
      <xdr:spPr>
        <a:xfrm>
          <a:off x="22199600" y="1442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636</xdr:rowOff>
    </xdr:from>
    <xdr:to>
      <xdr:col>116</xdr:col>
      <xdr:colOff>114300</xdr:colOff>
      <xdr:row>85</xdr:row>
      <xdr:rowOff>102236</xdr:rowOff>
    </xdr:to>
    <xdr:sp macro="" textlink="">
      <xdr:nvSpPr>
        <xdr:cNvPr id="711" name="フローチャート: 判断 710">
          <a:extLst>
            <a:ext uri="{FF2B5EF4-FFF2-40B4-BE49-F238E27FC236}">
              <a16:creationId xmlns:a16="http://schemas.microsoft.com/office/drawing/2014/main" id="{05FD622B-8239-4928-B456-F0B991E3CD10}"/>
            </a:ext>
          </a:extLst>
        </xdr:cNvPr>
        <xdr:cNvSpPr/>
      </xdr:nvSpPr>
      <xdr:spPr>
        <a:xfrm>
          <a:off x="221107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712" name="フローチャート: 判断 711">
          <a:extLst>
            <a:ext uri="{FF2B5EF4-FFF2-40B4-BE49-F238E27FC236}">
              <a16:creationId xmlns:a16="http://schemas.microsoft.com/office/drawing/2014/main" id="{92F534CA-21DB-4E0D-88F4-D2C1E37CA6E8}"/>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713" name="フローチャート: 判断 712">
          <a:extLst>
            <a:ext uri="{FF2B5EF4-FFF2-40B4-BE49-F238E27FC236}">
              <a16:creationId xmlns:a16="http://schemas.microsoft.com/office/drawing/2014/main" id="{3159A170-ECEA-46CD-A11A-7301A5AB4832}"/>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636</xdr:rowOff>
    </xdr:from>
    <xdr:to>
      <xdr:col>102</xdr:col>
      <xdr:colOff>165100</xdr:colOff>
      <xdr:row>85</xdr:row>
      <xdr:rowOff>102236</xdr:rowOff>
    </xdr:to>
    <xdr:sp macro="" textlink="">
      <xdr:nvSpPr>
        <xdr:cNvPr id="714" name="フローチャート: 判断 713">
          <a:extLst>
            <a:ext uri="{FF2B5EF4-FFF2-40B4-BE49-F238E27FC236}">
              <a16:creationId xmlns:a16="http://schemas.microsoft.com/office/drawing/2014/main" id="{0C596B60-192E-4246-915C-E3C6DE4DA578}"/>
            </a:ext>
          </a:extLst>
        </xdr:cNvPr>
        <xdr:cNvSpPr/>
      </xdr:nvSpPr>
      <xdr:spPr>
        <a:xfrm>
          <a:off x="19494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61595</xdr:rowOff>
    </xdr:from>
    <xdr:to>
      <xdr:col>98</xdr:col>
      <xdr:colOff>38100</xdr:colOff>
      <xdr:row>85</xdr:row>
      <xdr:rowOff>163195</xdr:rowOff>
    </xdr:to>
    <xdr:sp macro="" textlink="">
      <xdr:nvSpPr>
        <xdr:cNvPr id="715" name="フローチャート: 判断 714">
          <a:extLst>
            <a:ext uri="{FF2B5EF4-FFF2-40B4-BE49-F238E27FC236}">
              <a16:creationId xmlns:a16="http://schemas.microsoft.com/office/drawing/2014/main" id="{AA2267EC-80CE-4C55-9F8B-F9C6660A4569}"/>
            </a:ext>
          </a:extLst>
        </xdr:cNvPr>
        <xdr:cNvSpPr/>
      </xdr:nvSpPr>
      <xdr:spPr>
        <a:xfrm>
          <a:off x="18605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98E5512-028D-4A8D-8E5F-5CCB30C1777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BD08E0A-0E97-4DC7-907B-2EEE091791C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B8A7AD6-96DF-41C4-9F14-8DCA2C1293F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F5A9E18-614B-4480-A24C-D94B30E981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630E3D4-13BD-4CE0-9C8C-0BDADF2E8D5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103505</xdr:rowOff>
    </xdr:from>
    <xdr:to>
      <xdr:col>116</xdr:col>
      <xdr:colOff>114300</xdr:colOff>
      <xdr:row>86</xdr:row>
      <xdr:rowOff>33655</xdr:rowOff>
    </xdr:to>
    <xdr:sp macro="" textlink="">
      <xdr:nvSpPr>
        <xdr:cNvPr id="721" name="楕円 720">
          <a:extLst>
            <a:ext uri="{FF2B5EF4-FFF2-40B4-BE49-F238E27FC236}">
              <a16:creationId xmlns:a16="http://schemas.microsoft.com/office/drawing/2014/main" id="{C2B9DA7D-7F0E-4652-991A-ECB7CD6122DA}"/>
            </a:ext>
          </a:extLst>
        </xdr:cNvPr>
        <xdr:cNvSpPr/>
      </xdr:nvSpPr>
      <xdr:spPr>
        <a:xfrm>
          <a:off x="221107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18432</xdr:rowOff>
    </xdr:from>
    <xdr:ext cx="469744" cy="259045"/>
    <xdr:sp macro="" textlink="">
      <xdr:nvSpPr>
        <xdr:cNvPr id="722" name="【児童館】&#10;一人当たり面積該当値テキスト">
          <a:extLst>
            <a:ext uri="{FF2B5EF4-FFF2-40B4-BE49-F238E27FC236}">
              <a16:creationId xmlns:a16="http://schemas.microsoft.com/office/drawing/2014/main" id="{D3A12EAB-57D0-4F99-81B1-1297E2E2D19E}"/>
            </a:ext>
          </a:extLst>
        </xdr:cNvPr>
        <xdr:cNvSpPr txBox="1"/>
      </xdr:nvSpPr>
      <xdr:spPr>
        <a:xfrm>
          <a:off x="22199600" y="1459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109220</xdr:rowOff>
    </xdr:from>
    <xdr:to>
      <xdr:col>112</xdr:col>
      <xdr:colOff>38100</xdr:colOff>
      <xdr:row>86</xdr:row>
      <xdr:rowOff>39370</xdr:rowOff>
    </xdr:to>
    <xdr:sp macro="" textlink="">
      <xdr:nvSpPr>
        <xdr:cNvPr id="723" name="楕円 722">
          <a:extLst>
            <a:ext uri="{FF2B5EF4-FFF2-40B4-BE49-F238E27FC236}">
              <a16:creationId xmlns:a16="http://schemas.microsoft.com/office/drawing/2014/main" id="{FA49B4AC-B3B2-479B-8D1E-BD4CC09AEBB1}"/>
            </a:ext>
          </a:extLst>
        </xdr:cNvPr>
        <xdr:cNvSpPr/>
      </xdr:nvSpPr>
      <xdr:spPr>
        <a:xfrm>
          <a:off x="21272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154305</xdr:rowOff>
    </xdr:from>
    <xdr:to>
      <xdr:col>116</xdr:col>
      <xdr:colOff>63500</xdr:colOff>
      <xdr:row>85</xdr:row>
      <xdr:rowOff>160020</xdr:rowOff>
    </xdr:to>
    <xdr:cxnSp macro="">
      <xdr:nvCxnSpPr>
        <xdr:cNvPr id="724" name="直線コネクタ 723">
          <a:extLst>
            <a:ext uri="{FF2B5EF4-FFF2-40B4-BE49-F238E27FC236}">
              <a16:creationId xmlns:a16="http://schemas.microsoft.com/office/drawing/2014/main" id="{83355EB4-8B0B-46E5-B19D-66583C0B34E2}"/>
            </a:ext>
          </a:extLst>
        </xdr:cNvPr>
        <xdr:cNvCxnSpPr/>
      </xdr:nvCxnSpPr>
      <xdr:spPr>
        <a:xfrm flipV="1">
          <a:off x="21323300" y="147275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725" name="楕円 724">
          <a:extLst>
            <a:ext uri="{FF2B5EF4-FFF2-40B4-BE49-F238E27FC236}">
              <a16:creationId xmlns:a16="http://schemas.microsoft.com/office/drawing/2014/main" id="{7388A440-6DF9-4037-8199-979EFA68CD62}"/>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160020</xdr:rowOff>
    </xdr:from>
    <xdr:to>
      <xdr:col>111</xdr:col>
      <xdr:colOff>177800</xdr:colOff>
      <xdr:row>85</xdr:row>
      <xdr:rowOff>163830</xdr:rowOff>
    </xdr:to>
    <xdr:cxnSp macro="">
      <xdr:nvCxnSpPr>
        <xdr:cNvPr id="726" name="直線コネクタ 725">
          <a:extLst>
            <a:ext uri="{FF2B5EF4-FFF2-40B4-BE49-F238E27FC236}">
              <a16:creationId xmlns:a16="http://schemas.microsoft.com/office/drawing/2014/main" id="{79347D0C-6C0A-4953-9620-301C9B4378BC}"/>
            </a:ext>
          </a:extLst>
        </xdr:cNvPr>
        <xdr:cNvCxnSpPr/>
      </xdr:nvCxnSpPr>
      <xdr:spPr>
        <a:xfrm flipV="1">
          <a:off x="20434300" y="1473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114936</xdr:rowOff>
    </xdr:from>
    <xdr:to>
      <xdr:col>102</xdr:col>
      <xdr:colOff>165100</xdr:colOff>
      <xdr:row>86</xdr:row>
      <xdr:rowOff>45086</xdr:rowOff>
    </xdr:to>
    <xdr:sp macro="" textlink="">
      <xdr:nvSpPr>
        <xdr:cNvPr id="727" name="楕円 726">
          <a:extLst>
            <a:ext uri="{FF2B5EF4-FFF2-40B4-BE49-F238E27FC236}">
              <a16:creationId xmlns:a16="http://schemas.microsoft.com/office/drawing/2014/main" id="{F63B9F10-32F4-4FF1-BD8B-0536370A189B}"/>
            </a:ext>
          </a:extLst>
        </xdr:cNvPr>
        <xdr:cNvSpPr/>
      </xdr:nvSpPr>
      <xdr:spPr>
        <a:xfrm>
          <a:off x="19494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165736</xdr:rowOff>
    </xdr:to>
    <xdr:cxnSp macro="">
      <xdr:nvCxnSpPr>
        <xdr:cNvPr id="728" name="直線コネクタ 727">
          <a:extLst>
            <a:ext uri="{FF2B5EF4-FFF2-40B4-BE49-F238E27FC236}">
              <a16:creationId xmlns:a16="http://schemas.microsoft.com/office/drawing/2014/main" id="{D30B3ACD-68D2-494D-BDD9-9D09E96F53F3}"/>
            </a:ext>
          </a:extLst>
        </xdr:cNvPr>
        <xdr:cNvCxnSpPr/>
      </xdr:nvCxnSpPr>
      <xdr:spPr>
        <a:xfrm flipV="1">
          <a:off x="19545300" y="147370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118745</xdr:rowOff>
    </xdr:from>
    <xdr:to>
      <xdr:col>98</xdr:col>
      <xdr:colOff>38100</xdr:colOff>
      <xdr:row>86</xdr:row>
      <xdr:rowOff>48895</xdr:rowOff>
    </xdr:to>
    <xdr:sp macro="" textlink="">
      <xdr:nvSpPr>
        <xdr:cNvPr id="729" name="楕円 728">
          <a:extLst>
            <a:ext uri="{FF2B5EF4-FFF2-40B4-BE49-F238E27FC236}">
              <a16:creationId xmlns:a16="http://schemas.microsoft.com/office/drawing/2014/main" id="{C53A0373-5DEF-4D67-96B7-10BE18B72ADE}"/>
            </a:ext>
          </a:extLst>
        </xdr:cNvPr>
        <xdr:cNvSpPr/>
      </xdr:nvSpPr>
      <xdr:spPr>
        <a:xfrm>
          <a:off x="18605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165736</xdr:rowOff>
    </xdr:from>
    <xdr:to>
      <xdr:col>102</xdr:col>
      <xdr:colOff>114300</xdr:colOff>
      <xdr:row>85</xdr:row>
      <xdr:rowOff>169545</xdr:rowOff>
    </xdr:to>
    <xdr:cxnSp macro="">
      <xdr:nvCxnSpPr>
        <xdr:cNvPr id="730" name="直線コネクタ 729">
          <a:extLst>
            <a:ext uri="{FF2B5EF4-FFF2-40B4-BE49-F238E27FC236}">
              <a16:creationId xmlns:a16="http://schemas.microsoft.com/office/drawing/2014/main" id="{EDD5B4AA-603F-4D03-9FF9-548E3D8B2AA6}"/>
            </a:ext>
          </a:extLst>
        </xdr:cNvPr>
        <xdr:cNvCxnSpPr/>
      </xdr:nvCxnSpPr>
      <xdr:spPr>
        <a:xfrm flipV="1">
          <a:off x="18656300" y="147389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731" name="n_1aveValue【児童館】&#10;一人当たり面積">
          <a:extLst>
            <a:ext uri="{FF2B5EF4-FFF2-40B4-BE49-F238E27FC236}">
              <a16:creationId xmlns:a16="http://schemas.microsoft.com/office/drawing/2014/main" id="{7DDEE543-F032-4DE1-B48B-310A908AB3DA}"/>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732" name="n_2aveValue【児童館】&#10;一人当たり面積">
          <a:extLst>
            <a:ext uri="{FF2B5EF4-FFF2-40B4-BE49-F238E27FC236}">
              <a16:creationId xmlns:a16="http://schemas.microsoft.com/office/drawing/2014/main" id="{934A494A-B6A6-4AF8-95AB-C024E3C2A4C8}"/>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118763</xdr:rowOff>
    </xdr:from>
    <xdr:ext cx="469744" cy="259045"/>
    <xdr:sp macro="" textlink="">
      <xdr:nvSpPr>
        <xdr:cNvPr id="733" name="n_3aveValue【児童館】&#10;一人当たり面積">
          <a:extLst>
            <a:ext uri="{FF2B5EF4-FFF2-40B4-BE49-F238E27FC236}">
              <a16:creationId xmlns:a16="http://schemas.microsoft.com/office/drawing/2014/main" id="{330A0CF8-E259-458B-88AB-E148F4FF8832}"/>
            </a:ext>
          </a:extLst>
        </xdr:cNvPr>
        <xdr:cNvSpPr txBox="1"/>
      </xdr:nvSpPr>
      <xdr:spPr>
        <a:xfrm>
          <a:off x="19310427" y="143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8272</xdr:rowOff>
    </xdr:from>
    <xdr:ext cx="469744" cy="259045"/>
    <xdr:sp macro="" textlink="">
      <xdr:nvSpPr>
        <xdr:cNvPr id="734" name="n_4aveValue【児童館】&#10;一人当たり面積">
          <a:extLst>
            <a:ext uri="{FF2B5EF4-FFF2-40B4-BE49-F238E27FC236}">
              <a16:creationId xmlns:a16="http://schemas.microsoft.com/office/drawing/2014/main" id="{C1AA478A-F3D4-481F-A3F4-1869D3626CE7}"/>
            </a:ext>
          </a:extLst>
        </xdr:cNvPr>
        <xdr:cNvSpPr txBox="1"/>
      </xdr:nvSpPr>
      <xdr:spPr>
        <a:xfrm>
          <a:off x="184214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30497</xdr:rowOff>
    </xdr:from>
    <xdr:ext cx="469744" cy="259045"/>
    <xdr:sp macro="" textlink="">
      <xdr:nvSpPr>
        <xdr:cNvPr id="735" name="n_1mainValue【児童館】&#10;一人当たり面積">
          <a:extLst>
            <a:ext uri="{FF2B5EF4-FFF2-40B4-BE49-F238E27FC236}">
              <a16:creationId xmlns:a16="http://schemas.microsoft.com/office/drawing/2014/main" id="{A730B6B0-B5EF-4A76-8F2B-C28A8EF99E28}"/>
            </a:ext>
          </a:extLst>
        </xdr:cNvPr>
        <xdr:cNvSpPr txBox="1"/>
      </xdr:nvSpPr>
      <xdr:spPr>
        <a:xfrm>
          <a:off x="210757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36" name="n_2mainValue【児童館】&#10;一人当たり面積">
          <a:extLst>
            <a:ext uri="{FF2B5EF4-FFF2-40B4-BE49-F238E27FC236}">
              <a16:creationId xmlns:a16="http://schemas.microsoft.com/office/drawing/2014/main" id="{1E0B792E-B932-44A7-9959-571C5FA860D9}"/>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36213</xdr:rowOff>
    </xdr:from>
    <xdr:ext cx="469744" cy="259045"/>
    <xdr:sp macro="" textlink="">
      <xdr:nvSpPr>
        <xdr:cNvPr id="737" name="n_3mainValue【児童館】&#10;一人当たり面積">
          <a:extLst>
            <a:ext uri="{FF2B5EF4-FFF2-40B4-BE49-F238E27FC236}">
              <a16:creationId xmlns:a16="http://schemas.microsoft.com/office/drawing/2014/main" id="{CD387F76-19F1-40BA-A442-F1DAFC0D742C}"/>
            </a:ext>
          </a:extLst>
        </xdr:cNvPr>
        <xdr:cNvSpPr txBox="1"/>
      </xdr:nvSpPr>
      <xdr:spPr>
        <a:xfrm>
          <a:off x="193104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40022</xdr:rowOff>
    </xdr:from>
    <xdr:ext cx="469744" cy="259045"/>
    <xdr:sp macro="" textlink="">
      <xdr:nvSpPr>
        <xdr:cNvPr id="738" name="n_4mainValue【児童館】&#10;一人当たり面積">
          <a:extLst>
            <a:ext uri="{FF2B5EF4-FFF2-40B4-BE49-F238E27FC236}">
              <a16:creationId xmlns:a16="http://schemas.microsoft.com/office/drawing/2014/main" id="{E8DF589C-032C-4BE4-802F-F156EA7C947C}"/>
            </a:ext>
          </a:extLst>
        </xdr:cNvPr>
        <xdr:cNvSpPr txBox="1"/>
      </xdr:nvSpPr>
      <xdr:spPr>
        <a:xfrm>
          <a:off x="18421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F6E59312-E416-4D28-8C59-C709FB932A1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77911FFB-4D41-4C2B-AAED-32BB786B5A3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FD5F70D2-744B-4021-B450-B8C12A0BCCF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1025FD92-5519-4778-B333-06C437330C0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A7A91D59-2724-467A-AB92-48CE55C6C4E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21357C14-48C8-4FAA-83D3-F3F832F06A7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E84C13E2-C469-45E8-8ED5-D2E30EF9D3D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4A53E1AF-4F8D-4933-823A-BE5136DFC14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5EC7A0BE-D836-41AB-A724-8935ED8A188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AFC94F8F-CB25-40FF-905C-D8B3B2549BF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54B52AD6-32C3-40F2-AD7E-20CEACE9C81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1537F2A0-64C0-4210-8412-1168AAAD812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781F4907-4755-4787-A9E2-18D181E6F0A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A120F342-8D5E-461F-ADF6-BB162F12FB4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3A727D39-1107-4D52-B590-701DA6C0860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490D1452-5911-44CF-8E79-38389CAE0E9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209D35B1-62CD-429D-9D02-C9D9A431183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66200800-C425-4497-90A1-D0721C18E75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6FC42478-54F0-43B4-9919-5F1616AA8EB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10BC6476-236B-4739-BABD-ED6A8A9D997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a:extLst>
            <a:ext uri="{FF2B5EF4-FFF2-40B4-BE49-F238E27FC236}">
              <a16:creationId xmlns:a16="http://schemas.microsoft.com/office/drawing/2014/main" id="{36B0F915-CD91-4005-BC5A-5814981134F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E8103CFB-D388-48CD-8BB4-6778947988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a:extLst>
            <a:ext uri="{FF2B5EF4-FFF2-40B4-BE49-F238E27FC236}">
              <a16:creationId xmlns:a16="http://schemas.microsoft.com/office/drawing/2014/main" id="{0E51E82E-7EB8-4D03-A3FC-285D58E5693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854DF431-5405-4AF8-B4C2-8526B32B873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763" name="直線コネクタ 762">
          <a:extLst>
            <a:ext uri="{FF2B5EF4-FFF2-40B4-BE49-F238E27FC236}">
              <a16:creationId xmlns:a16="http://schemas.microsoft.com/office/drawing/2014/main" id="{410C94DF-48E5-4C53-9CDB-9B2FFFE77B08}"/>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4" name="【公民館】&#10;有形固定資産減価償却率最小値テキスト">
          <a:extLst>
            <a:ext uri="{FF2B5EF4-FFF2-40B4-BE49-F238E27FC236}">
              <a16:creationId xmlns:a16="http://schemas.microsoft.com/office/drawing/2014/main" id="{6DA7A9C3-D2AB-4A58-880A-6A016AC075D7}"/>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5" name="直線コネクタ 764">
          <a:extLst>
            <a:ext uri="{FF2B5EF4-FFF2-40B4-BE49-F238E27FC236}">
              <a16:creationId xmlns:a16="http://schemas.microsoft.com/office/drawing/2014/main" id="{9A2385D8-D18C-4D37-B28A-B4EFDB78362C}"/>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66" name="【公民館】&#10;有形固定資産減価償却率最大値テキスト">
          <a:extLst>
            <a:ext uri="{FF2B5EF4-FFF2-40B4-BE49-F238E27FC236}">
              <a16:creationId xmlns:a16="http://schemas.microsoft.com/office/drawing/2014/main" id="{E89E983F-5DAF-471B-9FBD-07BD08075B7A}"/>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67" name="直線コネクタ 766">
          <a:extLst>
            <a:ext uri="{FF2B5EF4-FFF2-40B4-BE49-F238E27FC236}">
              <a16:creationId xmlns:a16="http://schemas.microsoft.com/office/drawing/2014/main" id="{087655F2-6FC5-4610-A8C0-1EBAEC892C40}"/>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768" name="【公民館】&#10;有形固定資産減価償却率平均値テキスト">
          <a:extLst>
            <a:ext uri="{FF2B5EF4-FFF2-40B4-BE49-F238E27FC236}">
              <a16:creationId xmlns:a16="http://schemas.microsoft.com/office/drawing/2014/main" id="{A8C50231-BDC1-498E-802F-B4F49E1C3618}"/>
            </a:ext>
          </a:extLst>
        </xdr:cNvPr>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769" name="フローチャート: 判断 768">
          <a:extLst>
            <a:ext uri="{FF2B5EF4-FFF2-40B4-BE49-F238E27FC236}">
              <a16:creationId xmlns:a16="http://schemas.microsoft.com/office/drawing/2014/main" id="{20FB108B-E9B5-44A9-826F-B3862B46DDDF}"/>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770" name="フローチャート: 判断 769">
          <a:extLst>
            <a:ext uri="{FF2B5EF4-FFF2-40B4-BE49-F238E27FC236}">
              <a16:creationId xmlns:a16="http://schemas.microsoft.com/office/drawing/2014/main" id="{96558A0A-E08C-4170-AD86-EDC8661EB1C6}"/>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771" name="フローチャート: 判断 770">
          <a:extLst>
            <a:ext uri="{FF2B5EF4-FFF2-40B4-BE49-F238E27FC236}">
              <a16:creationId xmlns:a16="http://schemas.microsoft.com/office/drawing/2014/main" id="{8F78061F-714B-4F98-8ABE-0487A4DF5FCD}"/>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72" name="フローチャート: 判断 771">
          <a:extLst>
            <a:ext uri="{FF2B5EF4-FFF2-40B4-BE49-F238E27FC236}">
              <a16:creationId xmlns:a16="http://schemas.microsoft.com/office/drawing/2014/main" id="{DDA4EED8-B60E-4B1F-B03F-D56ADE05CB57}"/>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73" name="フローチャート: 判断 772">
          <a:extLst>
            <a:ext uri="{FF2B5EF4-FFF2-40B4-BE49-F238E27FC236}">
              <a16:creationId xmlns:a16="http://schemas.microsoft.com/office/drawing/2014/main" id="{B31EBB8C-D622-4F05-B6C4-3723954CB672}"/>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3DF58FB-C12E-47CC-B72D-1DABA3B4DFD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AEE2B10-9E46-4F05-8B17-1A85AF7205F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2727FD5-EA0B-4CA2-A492-673D07EBF93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33EFF3C-F154-45FE-A434-2BAC5505BE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7A13AA0-F66D-4813-AE6C-93EBE5B8F87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779" name="楕円 778">
          <a:extLst>
            <a:ext uri="{FF2B5EF4-FFF2-40B4-BE49-F238E27FC236}">
              <a16:creationId xmlns:a16="http://schemas.microsoft.com/office/drawing/2014/main" id="{0D0D4A5B-74CC-4386-A11A-60D07FB750AE}"/>
            </a:ext>
          </a:extLst>
        </xdr:cNvPr>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780" name="【公民館】&#10;有形固定資産減価償却率該当値テキスト">
          <a:extLst>
            <a:ext uri="{FF2B5EF4-FFF2-40B4-BE49-F238E27FC236}">
              <a16:creationId xmlns:a16="http://schemas.microsoft.com/office/drawing/2014/main" id="{AE540D0A-DB55-41F9-BB34-D7FFBFD221D6}"/>
            </a:ext>
          </a:extLst>
        </xdr:cNvPr>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63500</xdr:rowOff>
    </xdr:from>
    <xdr:to>
      <xdr:col>81</xdr:col>
      <xdr:colOff>101600</xdr:colOff>
      <xdr:row>108</xdr:row>
      <xdr:rowOff>165100</xdr:rowOff>
    </xdr:to>
    <xdr:sp macro="" textlink="">
      <xdr:nvSpPr>
        <xdr:cNvPr id="781" name="楕円 780">
          <a:extLst>
            <a:ext uri="{FF2B5EF4-FFF2-40B4-BE49-F238E27FC236}">
              <a16:creationId xmlns:a16="http://schemas.microsoft.com/office/drawing/2014/main" id="{C84C4B0B-8984-4832-8147-C6855E174042}"/>
            </a:ext>
          </a:extLst>
        </xdr:cNvPr>
        <xdr:cNvSpPr/>
      </xdr:nvSpPr>
      <xdr:spPr>
        <a:xfrm>
          <a:off x="15430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114300</xdr:rowOff>
    </xdr:from>
    <xdr:to>
      <xdr:col>85</xdr:col>
      <xdr:colOff>127000</xdr:colOff>
      <xdr:row>108</xdr:row>
      <xdr:rowOff>152400</xdr:rowOff>
    </xdr:to>
    <xdr:cxnSp macro="">
      <xdr:nvCxnSpPr>
        <xdr:cNvPr id="782" name="直線コネクタ 781">
          <a:extLst>
            <a:ext uri="{FF2B5EF4-FFF2-40B4-BE49-F238E27FC236}">
              <a16:creationId xmlns:a16="http://schemas.microsoft.com/office/drawing/2014/main" id="{98AF42A9-AB03-4057-9081-B4433B8B435F}"/>
            </a:ext>
          </a:extLst>
        </xdr:cNvPr>
        <xdr:cNvCxnSpPr/>
      </xdr:nvCxnSpPr>
      <xdr:spPr>
        <a:xfrm>
          <a:off x="15481300" y="18630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783" name="楕円 782">
          <a:extLst>
            <a:ext uri="{FF2B5EF4-FFF2-40B4-BE49-F238E27FC236}">
              <a16:creationId xmlns:a16="http://schemas.microsoft.com/office/drawing/2014/main" id="{B2B73C5D-61DD-472B-A4E2-F3FB1E4BE210}"/>
            </a:ext>
          </a:extLst>
        </xdr:cNvPr>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114300</xdr:rowOff>
    </xdr:to>
    <xdr:cxnSp macro="">
      <xdr:nvCxnSpPr>
        <xdr:cNvPr id="784" name="直線コネクタ 783">
          <a:extLst>
            <a:ext uri="{FF2B5EF4-FFF2-40B4-BE49-F238E27FC236}">
              <a16:creationId xmlns:a16="http://schemas.microsoft.com/office/drawing/2014/main" id="{0517EC80-2739-4E32-9B55-3F1FE9523DA6}"/>
            </a:ext>
          </a:extLst>
        </xdr:cNvPr>
        <xdr:cNvCxnSpPr/>
      </xdr:nvCxnSpPr>
      <xdr:spPr>
        <a:xfrm>
          <a:off x="14592300" y="1859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158750</xdr:rowOff>
    </xdr:from>
    <xdr:to>
      <xdr:col>72</xdr:col>
      <xdr:colOff>38100</xdr:colOff>
      <xdr:row>108</xdr:row>
      <xdr:rowOff>88900</xdr:rowOff>
    </xdr:to>
    <xdr:sp macro="" textlink="">
      <xdr:nvSpPr>
        <xdr:cNvPr id="785" name="楕円 784">
          <a:extLst>
            <a:ext uri="{FF2B5EF4-FFF2-40B4-BE49-F238E27FC236}">
              <a16:creationId xmlns:a16="http://schemas.microsoft.com/office/drawing/2014/main" id="{37217F39-8449-4334-9FE6-BD200C4A6DBE}"/>
            </a:ext>
          </a:extLst>
        </xdr:cNvPr>
        <xdr:cNvSpPr/>
      </xdr:nvSpPr>
      <xdr:spPr>
        <a:xfrm>
          <a:off x="1365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38100</xdr:rowOff>
    </xdr:from>
    <xdr:to>
      <xdr:col>76</xdr:col>
      <xdr:colOff>114300</xdr:colOff>
      <xdr:row>108</xdr:row>
      <xdr:rowOff>76200</xdr:rowOff>
    </xdr:to>
    <xdr:cxnSp macro="">
      <xdr:nvCxnSpPr>
        <xdr:cNvPr id="786" name="直線コネクタ 785">
          <a:extLst>
            <a:ext uri="{FF2B5EF4-FFF2-40B4-BE49-F238E27FC236}">
              <a16:creationId xmlns:a16="http://schemas.microsoft.com/office/drawing/2014/main" id="{0703EDE6-3ABA-488B-AE60-9C06BE2B4AF2}"/>
            </a:ext>
          </a:extLst>
        </xdr:cNvPr>
        <xdr:cNvCxnSpPr/>
      </xdr:nvCxnSpPr>
      <xdr:spPr>
        <a:xfrm>
          <a:off x="13703300" y="1855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120650</xdr:rowOff>
    </xdr:from>
    <xdr:to>
      <xdr:col>67</xdr:col>
      <xdr:colOff>101600</xdr:colOff>
      <xdr:row>108</xdr:row>
      <xdr:rowOff>50800</xdr:rowOff>
    </xdr:to>
    <xdr:sp macro="" textlink="">
      <xdr:nvSpPr>
        <xdr:cNvPr id="787" name="楕円 786">
          <a:extLst>
            <a:ext uri="{FF2B5EF4-FFF2-40B4-BE49-F238E27FC236}">
              <a16:creationId xmlns:a16="http://schemas.microsoft.com/office/drawing/2014/main" id="{62EDBD06-C3CC-486B-817F-99F262DFF16C}"/>
            </a:ext>
          </a:extLst>
        </xdr:cNvPr>
        <xdr:cNvSpPr/>
      </xdr:nvSpPr>
      <xdr:spPr>
        <a:xfrm>
          <a:off x="12763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0</xdr:rowOff>
    </xdr:from>
    <xdr:to>
      <xdr:col>71</xdr:col>
      <xdr:colOff>177800</xdr:colOff>
      <xdr:row>108</xdr:row>
      <xdr:rowOff>38100</xdr:rowOff>
    </xdr:to>
    <xdr:cxnSp macro="">
      <xdr:nvCxnSpPr>
        <xdr:cNvPr id="788" name="直線コネクタ 787">
          <a:extLst>
            <a:ext uri="{FF2B5EF4-FFF2-40B4-BE49-F238E27FC236}">
              <a16:creationId xmlns:a16="http://schemas.microsoft.com/office/drawing/2014/main" id="{CA19F2C7-4753-4C6B-9CF2-BF2113D767DB}"/>
            </a:ext>
          </a:extLst>
        </xdr:cNvPr>
        <xdr:cNvCxnSpPr/>
      </xdr:nvCxnSpPr>
      <xdr:spPr>
        <a:xfrm>
          <a:off x="12814300" y="1851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789" name="n_1aveValue【公民館】&#10;有形固定資産減価償却率">
          <a:extLst>
            <a:ext uri="{FF2B5EF4-FFF2-40B4-BE49-F238E27FC236}">
              <a16:creationId xmlns:a16="http://schemas.microsoft.com/office/drawing/2014/main" id="{3535F3FD-05D6-4FD9-B6BF-35C6B84B26A2}"/>
            </a:ext>
          </a:extLst>
        </xdr:cNvPr>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790" name="n_2aveValue【公民館】&#10;有形固定資産減価償却率">
          <a:extLst>
            <a:ext uri="{FF2B5EF4-FFF2-40B4-BE49-F238E27FC236}">
              <a16:creationId xmlns:a16="http://schemas.microsoft.com/office/drawing/2014/main" id="{F5FBF6FD-7DDE-402A-A751-769C1D44D846}"/>
            </a:ext>
          </a:extLst>
        </xdr:cNvPr>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791" name="n_3aveValue【公民館】&#10;有形固定資産減価償却率">
          <a:extLst>
            <a:ext uri="{FF2B5EF4-FFF2-40B4-BE49-F238E27FC236}">
              <a16:creationId xmlns:a16="http://schemas.microsoft.com/office/drawing/2014/main" id="{9003F9A4-A7AC-4ED6-9F23-8D541EAE6734}"/>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92" name="n_4aveValue【公民館】&#10;有形固定資産減価償却率">
          <a:extLst>
            <a:ext uri="{FF2B5EF4-FFF2-40B4-BE49-F238E27FC236}">
              <a16:creationId xmlns:a16="http://schemas.microsoft.com/office/drawing/2014/main" id="{AF91F1E1-BFA3-47A4-A17D-BBC3EFC892C2}"/>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156227</xdr:rowOff>
    </xdr:from>
    <xdr:ext cx="405111" cy="259045"/>
    <xdr:sp macro="" textlink="">
      <xdr:nvSpPr>
        <xdr:cNvPr id="793" name="n_1mainValue【公民館】&#10;有形固定資産減価償却率">
          <a:extLst>
            <a:ext uri="{FF2B5EF4-FFF2-40B4-BE49-F238E27FC236}">
              <a16:creationId xmlns:a16="http://schemas.microsoft.com/office/drawing/2014/main" id="{304F4D70-0958-4BE1-B9C4-313A54F5DB64}"/>
            </a:ext>
          </a:extLst>
        </xdr:cNvPr>
        <xdr:cNvSpPr txBox="1"/>
      </xdr:nvSpPr>
      <xdr:spPr>
        <a:xfrm>
          <a:off x="152660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794" name="n_2mainValue【公民館】&#10;有形固定資産減価償却率">
          <a:extLst>
            <a:ext uri="{FF2B5EF4-FFF2-40B4-BE49-F238E27FC236}">
              <a16:creationId xmlns:a16="http://schemas.microsoft.com/office/drawing/2014/main" id="{8CC6D707-9DAB-49A9-A6DB-504E8330A813}"/>
            </a:ext>
          </a:extLst>
        </xdr:cNvPr>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80027</xdr:rowOff>
    </xdr:from>
    <xdr:ext cx="405111" cy="259045"/>
    <xdr:sp macro="" textlink="">
      <xdr:nvSpPr>
        <xdr:cNvPr id="795" name="n_3mainValue【公民館】&#10;有形固定資産減価償却率">
          <a:extLst>
            <a:ext uri="{FF2B5EF4-FFF2-40B4-BE49-F238E27FC236}">
              <a16:creationId xmlns:a16="http://schemas.microsoft.com/office/drawing/2014/main" id="{E6171622-355F-47A9-BF76-04654BFD6A17}"/>
            </a:ext>
          </a:extLst>
        </xdr:cNvPr>
        <xdr:cNvSpPr txBox="1"/>
      </xdr:nvSpPr>
      <xdr:spPr>
        <a:xfrm>
          <a:off x="13500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41927</xdr:rowOff>
    </xdr:from>
    <xdr:ext cx="405111" cy="259045"/>
    <xdr:sp macro="" textlink="">
      <xdr:nvSpPr>
        <xdr:cNvPr id="796" name="n_4mainValue【公民館】&#10;有形固定資産減価償却率">
          <a:extLst>
            <a:ext uri="{FF2B5EF4-FFF2-40B4-BE49-F238E27FC236}">
              <a16:creationId xmlns:a16="http://schemas.microsoft.com/office/drawing/2014/main" id="{D8B7FBD4-233E-4C54-8C33-367A6D87802C}"/>
            </a:ext>
          </a:extLst>
        </xdr:cNvPr>
        <xdr:cNvSpPr txBox="1"/>
      </xdr:nvSpPr>
      <xdr:spPr>
        <a:xfrm>
          <a:off x="12611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17A6583-5AC5-4C32-8549-2089E812A4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94A7A2B3-C816-4E4B-8B9F-7D2645BCE68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B75183D9-22FA-4575-BDA3-64D0635C72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B688E64F-CAA1-4D76-BD80-ABEA76E2115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2E80146A-B959-4A44-BC13-32FDF6B1EBA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1F13D0D3-D8E5-4797-867D-E9B32CBFD2A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D9ECD40C-9268-4A74-9234-B6EC96A5112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52EE5085-E1DD-4E4E-84C7-15BA864FAA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218ADFF4-046F-4120-B50C-A14C8A6D98D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27CBF10-9617-4838-AFDB-CA71231B7B8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C7FA10C4-B4D9-4E92-A8A4-3804A6A0247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34BC3822-DC77-4F50-9D67-306A48013C4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ACF42666-1937-4DF0-B7EB-2811A939491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DCDADDDE-6632-49AC-923B-61B10D2B7B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AD4F1FF3-3DF7-4F6A-8426-C68E0A356D1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06226514-E172-411E-B0E4-CB325EA8491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746C7E27-0C2B-46AF-AD2F-236AC450B62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CB0A4F10-A87A-4E9E-9099-B7C3AF55536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27525190-254A-4756-BA97-9B5C8F70C77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4A2FEED2-9EBD-4932-8C4E-6AA82738008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CC394B08-203F-4FE3-9028-08FCCAD62E5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DFB15FD5-3B80-4994-A373-F995696248C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EDFA5B15-2F3B-4B0C-9FC5-83E8977A2C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820" name="直線コネクタ 819">
          <a:extLst>
            <a:ext uri="{FF2B5EF4-FFF2-40B4-BE49-F238E27FC236}">
              <a16:creationId xmlns:a16="http://schemas.microsoft.com/office/drawing/2014/main" id="{9D2438CE-F223-4486-9C50-9E893807CD43}"/>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821" name="【公民館】&#10;一人当たり面積最小値テキスト">
          <a:extLst>
            <a:ext uri="{FF2B5EF4-FFF2-40B4-BE49-F238E27FC236}">
              <a16:creationId xmlns:a16="http://schemas.microsoft.com/office/drawing/2014/main" id="{5A5C815E-423F-4513-B8DB-FF4F7E8B7565}"/>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822" name="直線コネクタ 821">
          <a:extLst>
            <a:ext uri="{FF2B5EF4-FFF2-40B4-BE49-F238E27FC236}">
              <a16:creationId xmlns:a16="http://schemas.microsoft.com/office/drawing/2014/main" id="{22BD537E-9000-402E-BB7A-E187EED5686C}"/>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823" name="【公民館】&#10;一人当たり面積最大値テキスト">
          <a:extLst>
            <a:ext uri="{FF2B5EF4-FFF2-40B4-BE49-F238E27FC236}">
              <a16:creationId xmlns:a16="http://schemas.microsoft.com/office/drawing/2014/main" id="{C1D2C461-58B4-42FD-9CFF-72536BFF93EA}"/>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824" name="直線コネクタ 823">
          <a:extLst>
            <a:ext uri="{FF2B5EF4-FFF2-40B4-BE49-F238E27FC236}">
              <a16:creationId xmlns:a16="http://schemas.microsoft.com/office/drawing/2014/main" id="{62E02551-6EB5-4A5E-83C3-328DF8DA29A3}"/>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127906</xdr:rowOff>
    </xdr:from>
    <xdr:ext cx="469744" cy="259045"/>
    <xdr:sp macro="" textlink="">
      <xdr:nvSpPr>
        <xdr:cNvPr id="825" name="【公民館】&#10;一人当たり面積平均値テキスト">
          <a:extLst>
            <a:ext uri="{FF2B5EF4-FFF2-40B4-BE49-F238E27FC236}">
              <a16:creationId xmlns:a16="http://schemas.microsoft.com/office/drawing/2014/main" id="{6B1B5DAB-C306-41BA-A0EC-1DDA04A95E9F}"/>
            </a:ext>
          </a:extLst>
        </xdr:cNvPr>
        <xdr:cNvSpPr txBox="1"/>
      </xdr:nvSpPr>
      <xdr:spPr>
        <a:xfrm>
          <a:off x="22199600" y="18301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826" name="フローチャート: 判断 825">
          <a:extLst>
            <a:ext uri="{FF2B5EF4-FFF2-40B4-BE49-F238E27FC236}">
              <a16:creationId xmlns:a16="http://schemas.microsoft.com/office/drawing/2014/main" id="{4052E183-C8AD-4982-9137-9B2DD5A41F11}"/>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827" name="フローチャート: 判断 826">
          <a:extLst>
            <a:ext uri="{FF2B5EF4-FFF2-40B4-BE49-F238E27FC236}">
              <a16:creationId xmlns:a16="http://schemas.microsoft.com/office/drawing/2014/main" id="{6D0CD15E-E3A8-452D-99B4-CEFD5B3FD995}"/>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828" name="フローチャート: 判断 827">
          <a:extLst>
            <a:ext uri="{FF2B5EF4-FFF2-40B4-BE49-F238E27FC236}">
              <a16:creationId xmlns:a16="http://schemas.microsoft.com/office/drawing/2014/main" id="{B4DA6657-1116-49EA-8A01-B85E0BE7852A}"/>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829" name="フローチャート: 判断 828">
          <a:extLst>
            <a:ext uri="{FF2B5EF4-FFF2-40B4-BE49-F238E27FC236}">
              <a16:creationId xmlns:a16="http://schemas.microsoft.com/office/drawing/2014/main" id="{CA9D15E4-B5FC-4B7D-92FD-942EB02B5E66}"/>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830" name="フローチャート: 判断 829">
          <a:extLst>
            <a:ext uri="{FF2B5EF4-FFF2-40B4-BE49-F238E27FC236}">
              <a16:creationId xmlns:a16="http://schemas.microsoft.com/office/drawing/2014/main" id="{802E9A3E-E322-46BB-B459-0AC4979178AE}"/>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D72AFC9C-8053-495C-B765-7C1E4C31D3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DA3F92AA-25A9-413D-A202-F12E462D880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50CD8B06-670A-4B8E-8479-65398D86BA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6292E17-43FB-486B-AF0E-E503BCE105B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E6C611FB-322C-4F64-B429-3D77C39625F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49785</xdr:rowOff>
    </xdr:from>
    <xdr:to>
      <xdr:col>116</xdr:col>
      <xdr:colOff>114300</xdr:colOff>
      <xdr:row>108</xdr:row>
      <xdr:rowOff>151385</xdr:rowOff>
    </xdr:to>
    <xdr:sp macro="" textlink="">
      <xdr:nvSpPr>
        <xdr:cNvPr id="836" name="楕円 835">
          <a:extLst>
            <a:ext uri="{FF2B5EF4-FFF2-40B4-BE49-F238E27FC236}">
              <a16:creationId xmlns:a16="http://schemas.microsoft.com/office/drawing/2014/main" id="{9947F3A7-6C8F-45CE-B523-3F53BCB3987C}"/>
            </a:ext>
          </a:extLst>
        </xdr:cNvPr>
        <xdr:cNvSpPr/>
      </xdr:nvSpPr>
      <xdr:spPr>
        <a:xfrm>
          <a:off x="22110700" y="1856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136162</xdr:rowOff>
    </xdr:from>
    <xdr:ext cx="469744" cy="259045"/>
    <xdr:sp macro="" textlink="">
      <xdr:nvSpPr>
        <xdr:cNvPr id="837" name="【公民館】&#10;一人当たり面積該当値テキスト">
          <a:extLst>
            <a:ext uri="{FF2B5EF4-FFF2-40B4-BE49-F238E27FC236}">
              <a16:creationId xmlns:a16="http://schemas.microsoft.com/office/drawing/2014/main" id="{1EF0B33F-50DB-48E6-80D2-D9A6323F13AD}"/>
            </a:ext>
          </a:extLst>
        </xdr:cNvPr>
        <xdr:cNvSpPr txBox="1"/>
      </xdr:nvSpPr>
      <xdr:spPr>
        <a:xfrm>
          <a:off x="22199600" y="1848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51308</xdr:rowOff>
    </xdr:from>
    <xdr:to>
      <xdr:col>112</xdr:col>
      <xdr:colOff>38100</xdr:colOff>
      <xdr:row>108</xdr:row>
      <xdr:rowOff>152908</xdr:rowOff>
    </xdr:to>
    <xdr:sp macro="" textlink="">
      <xdr:nvSpPr>
        <xdr:cNvPr id="838" name="楕円 837">
          <a:extLst>
            <a:ext uri="{FF2B5EF4-FFF2-40B4-BE49-F238E27FC236}">
              <a16:creationId xmlns:a16="http://schemas.microsoft.com/office/drawing/2014/main" id="{5EB63F48-41E1-4AE2-9CC6-BB4C8BCBEACF}"/>
            </a:ext>
          </a:extLst>
        </xdr:cNvPr>
        <xdr:cNvSpPr/>
      </xdr:nvSpPr>
      <xdr:spPr>
        <a:xfrm>
          <a:off x="21272500" y="185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100585</xdr:rowOff>
    </xdr:from>
    <xdr:to>
      <xdr:col>116</xdr:col>
      <xdr:colOff>63500</xdr:colOff>
      <xdr:row>108</xdr:row>
      <xdr:rowOff>102108</xdr:rowOff>
    </xdr:to>
    <xdr:cxnSp macro="">
      <xdr:nvCxnSpPr>
        <xdr:cNvPr id="839" name="直線コネクタ 838">
          <a:extLst>
            <a:ext uri="{FF2B5EF4-FFF2-40B4-BE49-F238E27FC236}">
              <a16:creationId xmlns:a16="http://schemas.microsoft.com/office/drawing/2014/main" id="{81307CCF-23FC-4108-B716-D6935319A10D}"/>
            </a:ext>
          </a:extLst>
        </xdr:cNvPr>
        <xdr:cNvCxnSpPr/>
      </xdr:nvCxnSpPr>
      <xdr:spPr>
        <a:xfrm flipV="1">
          <a:off x="21323300" y="18617185"/>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52832</xdr:rowOff>
    </xdr:from>
    <xdr:to>
      <xdr:col>107</xdr:col>
      <xdr:colOff>101600</xdr:colOff>
      <xdr:row>108</xdr:row>
      <xdr:rowOff>154432</xdr:rowOff>
    </xdr:to>
    <xdr:sp macro="" textlink="">
      <xdr:nvSpPr>
        <xdr:cNvPr id="840" name="楕円 839">
          <a:extLst>
            <a:ext uri="{FF2B5EF4-FFF2-40B4-BE49-F238E27FC236}">
              <a16:creationId xmlns:a16="http://schemas.microsoft.com/office/drawing/2014/main" id="{3CFFBAC8-7396-4FB9-A640-4C75E6D3EB24}"/>
            </a:ext>
          </a:extLst>
        </xdr:cNvPr>
        <xdr:cNvSpPr/>
      </xdr:nvSpPr>
      <xdr:spPr>
        <a:xfrm>
          <a:off x="20383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102108</xdr:rowOff>
    </xdr:from>
    <xdr:to>
      <xdr:col>111</xdr:col>
      <xdr:colOff>177800</xdr:colOff>
      <xdr:row>108</xdr:row>
      <xdr:rowOff>103632</xdr:rowOff>
    </xdr:to>
    <xdr:cxnSp macro="">
      <xdr:nvCxnSpPr>
        <xdr:cNvPr id="841" name="直線コネクタ 840">
          <a:extLst>
            <a:ext uri="{FF2B5EF4-FFF2-40B4-BE49-F238E27FC236}">
              <a16:creationId xmlns:a16="http://schemas.microsoft.com/office/drawing/2014/main" id="{96125B68-BC88-4E47-8D89-2D1AB47FB987}"/>
            </a:ext>
          </a:extLst>
        </xdr:cNvPr>
        <xdr:cNvCxnSpPr/>
      </xdr:nvCxnSpPr>
      <xdr:spPr>
        <a:xfrm flipV="1">
          <a:off x="20434300" y="186187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53594</xdr:rowOff>
    </xdr:from>
    <xdr:to>
      <xdr:col>102</xdr:col>
      <xdr:colOff>165100</xdr:colOff>
      <xdr:row>108</xdr:row>
      <xdr:rowOff>155194</xdr:rowOff>
    </xdr:to>
    <xdr:sp macro="" textlink="">
      <xdr:nvSpPr>
        <xdr:cNvPr id="842" name="楕円 841">
          <a:extLst>
            <a:ext uri="{FF2B5EF4-FFF2-40B4-BE49-F238E27FC236}">
              <a16:creationId xmlns:a16="http://schemas.microsoft.com/office/drawing/2014/main" id="{0C877986-15F5-470E-A3C9-970A816F1BBF}"/>
            </a:ext>
          </a:extLst>
        </xdr:cNvPr>
        <xdr:cNvSpPr/>
      </xdr:nvSpPr>
      <xdr:spPr>
        <a:xfrm>
          <a:off x="19494500" y="185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103632</xdr:rowOff>
    </xdr:from>
    <xdr:to>
      <xdr:col>107</xdr:col>
      <xdr:colOff>50800</xdr:colOff>
      <xdr:row>108</xdr:row>
      <xdr:rowOff>104394</xdr:rowOff>
    </xdr:to>
    <xdr:cxnSp macro="">
      <xdr:nvCxnSpPr>
        <xdr:cNvPr id="843" name="直線コネクタ 842">
          <a:extLst>
            <a:ext uri="{FF2B5EF4-FFF2-40B4-BE49-F238E27FC236}">
              <a16:creationId xmlns:a16="http://schemas.microsoft.com/office/drawing/2014/main" id="{21699063-7EE1-4DC2-8F31-F841E4D6509A}"/>
            </a:ext>
          </a:extLst>
        </xdr:cNvPr>
        <xdr:cNvCxnSpPr/>
      </xdr:nvCxnSpPr>
      <xdr:spPr>
        <a:xfrm flipV="1">
          <a:off x="19545300" y="186202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55308</xdr:rowOff>
    </xdr:from>
    <xdr:to>
      <xdr:col>98</xdr:col>
      <xdr:colOff>38100</xdr:colOff>
      <xdr:row>108</xdr:row>
      <xdr:rowOff>156908</xdr:rowOff>
    </xdr:to>
    <xdr:sp macro="" textlink="">
      <xdr:nvSpPr>
        <xdr:cNvPr id="844" name="楕円 843">
          <a:extLst>
            <a:ext uri="{FF2B5EF4-FFF2-40B4-BE49-F238E27FC236}">
              <a16:creationId xmlns:a16="http://schemas.microsoft.com/office/drawing/2014/main" id="{2CC8BACC-8765-4B72-ADFF-0261DCBCA5C7}"/>
            </a:ext>
          </a:extLst>
        </xdr:cNvPr>
        <xdr:cNvSpPr/>
      </xdr:nvSpPr>
      <xdr:spPr>
        <a:xfrm>
          <a:off x="18605500" y="185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104394</xdr:rowOff>
    </xdr:from>
    <xdr:to>
      <xdr:col>102</xdr:col>
      <xdr:colOff>114300</xdr:colOff>
      <xdr:row>108</xdr:row>
      <xdr:rowOff>106108</xdr:rowOff>
    </xdr:to>
    <xdr:cxnSp macro="">
      <xdr:nvCxnSpPr>
        <xdr:cNvPr id="845" name="直線コネクタ 844">
          <a:extLst>
            <a:ext uri="{FF2B5EF4-FFF2-40B4-BE49-F238E27FC236}">
              <a16:creationId xmlns:a16="http://schemas.microsoft.com/office/drawing/2014/main" id="{E62327A8-7705-453A-A70D-0932D49B9BF2}"/>
            </a:ext>
          </a:extLst>
        </xdr:cNvPr>
        <xdr:cNvCxnSpPr/>
      </xdr:nvCxnSpPr>
      <xdr:spPr>
        <a:xfrm flipV="1">
          <a:off x="18656300" y="1862099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34562</xdr:rowOff>
    </xdr:from>
    <xdr:ext cx="469744" cy="259045"/>
    <xdr:sp macro="" textlink="">
      <xdr:nvSpPr>
        <xdr:cNvPr id="846" name="n_1aveValue【公民館】&#10;一人当たり面積">
          <a:extLst>
            <a:ext uri="{FF2B5EF4-FFF2-40B4-BE49-F238E27FC236}">
              <a16:creationId xmlns:a16="http://schemas.microsoft.com/office/drawing/2014/main" id="{A85EF0A4-7587-44AB-A462-358A91FAF4FF}"/>
            </a:ext>
          </a:extLst>
        </xdr:cNvPr>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847" name="n_2aveValue【公民館】&#10;一人当たり面積">
          <a:extLst>
            <a:ext uri="{FF2B5EF4-FFF2-40B4-BE49-F238E27FC236}">
              <a16:creationId xmlns:a16="http://schemas.microsoft.com/office/drawing/2014/main" id="{EB3870FD-E03A-4279-A474-8E77A00CBBD9}"/>
            </a:ext>
          </a:extLst>
        </xdr:cNvPr>
        <xdr:cNvSpPr txBox="1"/>
      </xdr:nvSpPr>
      <xdr:spPr>
        <a:xfrm>
          <a:off x="20199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848" name="n_3aveValue【公民館】&#10;一人当たり面積">
          <a:extLst>
            <a:ext uri="{FF2B5EF4-FFF2-40B4-BE49-F238E27FC236}">
              <a16:creationId xmlns:a16="http://schemas.microsoft.com/office/drawing/2014/main" id="{35B20ABE-8D90-4AAA-B47B-FDA753E9DC89}"/>
            </a:ext>
          </a:extLst>
        </xdr:cNvPr>
        <xdr:cNvSpPr txBox="1"/>
      </xdr:nvSpPr>
      <xdr:spPr>
        <a:xfrm>
          <a:off x="19310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849" name="n_4aveValue【公民館】&#10;一人当たり面積">
          <a:extLst>
            <a:ext uri="{FF2B5EF4-FFF2-40B4-BE49-F238E27FC236}">
              <a16:creationId xmlns:a16="http://schemas.microsoft.com/office/drawing/2014/main" id="{31589023-6488-460B-B77D-228B17E9BB45}"/>
            </a:ext>
          </a:extLst>
        </xdr:cNvPr>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144035</xdr:rowOff>
    </xdr:from>
    <xdr:ext cx="469744" cy="259045"/>
    <xdr:sp macro="" textlink="">
      <xdr:nvSpPr>
        <xdr:cNvPr id="850" name="n_1mainValue【公民館】&#10;一人当たり面積">
          <a:extLst>
            <a:ext uri="{FF2B5EF4-FFF2-40B4-BE49-F238E27FC236}">
              <a16:creationId xmlns:a16="http://schemas.microsoft.com/office/drawing/2014/main" id="{8B9C2F93-46F8-4B58-B2C0-7576998863FD}"/>
            </a:ext>
          </a:extLst>
        </xdr:cNvPr>
        <xdr:cNvSpPr txBox="1"/>
      </xdr:nvSpPr>
      <xdr:spPr>
        <a:xfrm>
          <a:off x="21075727" y="186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145559</xdr:rowOff>
    </xdr:from>
    <xdr:ext cx="469744" cy="259045"/>
    <xdr:sp macro="" textlink="">
      <xdr:nvSpPr>
        <xdr:cNvPr id="851" name="n_2mainValue【公民館】&#10;一人当たり面積">
          <a:extLst>
            <a:ext uri="{FF2B5EF4-FFF2-40B4-BE49-F238E27FC236}">
              <a16:creationId xmlns:a16="http://schemas.microsoft.com/office/drawing/2014/main" id="{7A4696C4-D64F-45DF-8E1A-98767B284C4D}"/>
            </a:ext>
          </a:extLst>
        </xdr:cNvPr>
        <xdr:cNvSpPr txBox="1"/>
      </xdr:nvSpPr>
      <xdr:spPr>
        <a:xfrm>
          <a:off x="20199427" y="186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146321</xdr:rowOff>
    </xdr:from>
    <xdr:ext cx="469744" cy="259045"/>
    <xdr:sp macro="" textlink="">
      <xdr:nvSpPr>
        <xdr:cNvPr id="852" name="n_3mainValue【公民館】&#10;一人当たり面積">
          <a:extLst>
            <a:ext uri="{FF2B5EF4-FFF2-40B4-BE49-F238E27FC236}">
              <a16:creationId xmlns:a16="http://schemas.microsoft.com/office/drawing/2014/main" id="{ACF93E1A-0EC8-40BF-9B61-BA445790A2D5}"/>
            </a:ext>
          </a:extLst>
        </xdr:cNvPr>
        <xdr:cNvSpPr txBox="1"/>
      </xdr:nvSpPr>
      <xdr:spPr>
        <a:xfrm>
          <a:off x="19310427" y="1866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148035</xdr:rowOff>
    </xdr:from>
    <xdr:ext cx="469744" cy="259045"/>
    <xdr:sp macro="" textlink="">
      <xdr:nvSpPr>
        <xdr:cNvPr id="853" name="n_4mainValue【公民館】&#10;一人当たり面積">
          <a:extLst>
            <a:ext uri="{FF2B5EF4-FFF2-40B4-BE49-F238E27FC236}">
              <a16:creationId xmlns:a16="http://schemas.microsoft.com/office/drawing/2014/main" id="{099C4CDE-DFE1-486B-8088-202E1572DEDC}"/>
            </a:ext>
          </a:extLst>
        </xdr:cNvPr>
        <xdr:cNvSpPr txBox="1"/>
      </xdr:nvSpPr>
      <xdr:spPr>
        <a:xfrm>
          <a:off x="18421427" y="1866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6DB9B70B-EA56-4BA7-9EAA-CB691387145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4954117D-60CA-4533-98D2-30DC759EC72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166655E1-A757-4AFE-AFC5-E74EB9BC0DC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施設類型ごとの有形固定資産減価償却率について、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これらの施設については、公共施設個別施設計画にもとづき、それぞれ以下の方針で更新・除却の検討を進めている。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については、用途廃止も念頭に入れながら予防保全的な修繕を周期的に行い長寿命化を図る。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については、高野町学びの交流拠点として複合施設化を行うため令和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年度から債務負担行為を設定し事業を進めている。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については、更新を予定しているが、他の公共施設の検討結果次第では統廃合も考えられている。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EFDFD4-43C5-4A6B-9090-0D0D21EE6E3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4EA063D-F1A3-49EA-B6D7-4D426134FE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4613B3-F219-462A-85E4-F8AA9D51AD0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205A9F1-9B8E-4E5E-B73A-D5F066038C9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4FD78A-9A47-494F-8101-E42E2F1ED2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932865-9E5B-4073-A9B3-FEC7DA42DC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D7B58D-217D-42CA-A73E-77DECAA614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C80BEC-842D-4DC4-A2CE-66EEBBCFD8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C8A44C-EA89-4EC7-B53F-1D0F5C135A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E27D2C5-F5CE-4F29-A302-F03EAB5753D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
2,850
137.03
4,582,814
4,427,735
127,440
2,127,350
3,319,076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E0B59B-5763-4BB9-8016-FAE4034DE7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36FF97A-29FF-4CAD-8057-D118CCE2A6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1BA502-0A01-4337-A0A2-61E4079978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8513E34-D31A-41D1-A956-8BA03CF9092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EDDB04-5975-4F02-9BDF-B168664BC5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C7A3CC9-47CB-49D5-83C0-48E995DF61F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EF56E3-AFF7-4F4B-A06D-2D570A6CB6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C7EFC1E-9F1C-4CEF-A073-86C24DBCA2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38BFE50-6893-4EF6-9CD1-74F4FADC900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20C8F4-335D-4817-AE9C-D3E84D2DB85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E4D10F-7D4F-4EC3-8B10-33556F6215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0DCF69A-F86B-438A-9790-673C16B0F1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53C44AC-586D-4888-82CD-12471B5A48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0CFE91-55C7-46C9-A46F-26E77BC7722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E144CD9-8F9A-4F0D-B286-E6B1E3B1DD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C82C3D-2FA7-41D7-8AAD-2285981280E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2DAE10-B229-4A3B-A6BB-D3DF074024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2F38F7E-6746-4CF0-9280-D02010A5E63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F6C1E0-0945-4936-81DF-ED37CEDF52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0A8C309-0B97-499D-84B0-24198372E47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5DA2394-4290-4B15-9491-3B3D64B593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51B74B9-9761-4DD9-98F3-4D8B4C65D5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5169570-9744-47B8-B69F-1DBA6F6F6B4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5E8A773-A17F-4367-B874-5EE9FC9ADD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CF61E1F-8AF3-4878-B25C-5D2E3A8388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F9E0DEE-5E00-4437-B511-C400DC58443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F12BCD3-3A4E-429E-B62E-D30D752FE58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DC1563E-0DAD-4D09-9887-C095CCD71AD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4128B3D-77B3-47B4-ADBA-CB1C425EB39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51D2971-0882-4396-B70D-8684F3449D1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B55EF95-197F-4004-9EEC-C3135CB7F6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F0F5E4E-5E2B-4315-8709-34D434064EE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E2621BC-0625-4916-AAC8-A39AE6694D2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9EB783C-F3C9-4076-B30C-B3972912306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1E1D923-20EC-4A64-877F-A91D586242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C4BA841-ABC6-4DB8-910E-66831CA38E0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4F690B5-103A-4AA2-AE6C-D7A4DB3BA89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AECEB4D-CA63-4D86-9BAF-40013ACB00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127A173-B7F2-48E7-A333-D6BB54F713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9FC61D4-7324-4D06-90E1-C9DAB5539CC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D239B13-492F-463B-924B-6B21EDDE926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100766B-3629-4D0B-BC78-10839B57ACA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651F8A5-45A5-4E0F-A56D-6FBD00F7A54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0915A4C-3B0C-454B-9303-50707EBEB03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A22376E-A2CC-4E3F-ADF9-3A24A3B1461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C8F93CB-78A5-4ED7-ABAC-46CDCA79DDE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6493FFF-7AAE-4868-B6A4-226B055FAA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59F1178-361C-4AD2-94D1-07F3A2325B8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D26DD194-A966-45A2-8BB3-90E20083A5F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71D83C7-2CC8-4E1C-A467-3172F9D5F51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BCF3F3EB-2AE5-41DF-A49A-362960558F9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406CB53B-EA2E-49F3-8227-68D7C6C1F29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E51B09B9-1DA8-43E3-AA24-E0DEC3A45A9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45277CFD-3C36-4D0F-89AA-2302EA54C88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1930062C-CE50-41E2-A8BB-E3E14695D29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48FCED01-C7E8-431B-A5CF-D3A5B72AB8A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ED5582E1-A5F1-42AE-BB59-A2B67BDA4A2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56DE77E5-3227-4E39-8B7F-D560F306599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F8F4E58E-2337-49B9-B875-D56ED39B8FF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9D2F5B33-4C51-4A25-B6FF-9720A5759A9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51912D41-6574-4DD4-81FE-3F3C28A7A9D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469BB200-7D85-43AD-9952-D1CC75A1B920}"/>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F290E1F-A0D6-4A09-A4D0-E7D5EF8441A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3B4D685E-4A71-4E72-92E2-7CD98E71FED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90C5E71B-C7BE-47BF-9C47-05D47F926AA0}"/>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DC3746B7-BD1D-488C-8005-2BC2841BD462}"/>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7E506EC3-7BD1-420A-BA0F-1186B175903D}"/>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5C631B3E-C0AF-4BDE-926F-4A392710A7CD}"/>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C30FAEA3-4C9E-4ACF-B8ED-CDA958DF0F54}"/>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C15F6584-D948-42A8-9691-E74874353D77}"/>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EE9EDB3A-BED9-4234-AB42-B6E5F1622035}"/>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7F62E1B6-9003-4BFE-9B33-BF5A7AA247C3}"/>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CF37A31-CFED-4B57-AF9B-43BFC864857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95185A4-4C14-4BE0-859E-5D02CD1B7D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8A1F3E0-EE1F-4506-AADD-D240C4B2FE0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95F573E-48D0-4CA1-A416-74B443D0322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04ECF90-12C5-4338-A6FE-34495A8F544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97790</xdr:rowOff>
    </xdr:from>
    <xdr:to>
      <xdr:col>24</xdr:col>
      <xdr:colOff>114300</xdr:colOff>
      <xdr:row>63</xdr:row>
      <xdr:rowOff>27940</xdr:rowOff>
    </xdr:to>
    <xdr:sp macro="" textlink="">
      <xdr:nvSpPr>
        <xdr:cNvPr id="89" name="楕円 88">
          <a:extLst>
            <a:ext uri="{FF2B5EF4-FFF2-40B4-BE49-F238E27FC236}">
              <a16:creationId xmlns:a16="http://schemas.microsoft.com/office/drawing/2014/main" id="{AE583B39-6EA3-4CE4-920D-536FE8E29E5C}"/>
            </a:ext>
          </a:extLst>
        </xdr:cNvPr>
        <xdr:cNvSpPr/>
      </xdr:nvSpPr>
      <xdr:spPr>
        <a:xfrm>
          <a:off x="4584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76217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F7D82E57-C9C7-4D05-BB72-9E48C8F0D695}"/>
            </a:ext>
          </a:extLst>
        </xdr:cNvPr>
        <xdr:cNvSpPr txBox="1"/>
      </xdr:nvSpPr>
      <xdr:spPr>
        <a:xfrm>
          <a:off x="4673600"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55880</xdr:rowOff>
    </xdr:from>
    <xdr:to>
      <xdr:col>20</xdr:col>
      <xdr:colOff>38100</xdr:colOff>
      <xdr:row>62</xdr:row>
      <xdr:rowOff>157480</xdr:rowOff>
    </xdr:to>
    <xdr:sp macro="" textlink="">
      <xdr:nvSpPr>
        <xdr:cNvPr id="91" name="楕円 90">
          <a:extLst>
            <a:ext uri="{FF2B5EF4-FFF2-40B4-BE49-F238E27FC236}">
              <a16:creationId xmlns:a16="http://schemas.microsoft.com/office/drawing/2014/main" id="{A9BE0737-01AF-4509-B84C-410FE22CA2E0}"/>
            </a:ext>
          </a:extLst>
        </xdr:cNvPr>
        <xdr:cNvSpPr/>
      </xdr:nvSpPr>
      <xdr:spPr>
        <a:xfrm>
          <a:off x="3746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106680</xdr:rowOff>
    </xdr:from>
    <xdr:to>
      <xdr:col>24</xdr:col>
      <xdr:colOff>63500</xdr:colOff>
      <xdr:row>62</xdr:row>
      <xdr:rowOff>148590</xdr:rowOff>
    </xdr:to>
    <xdr:cxnSp macro="">
      <xdr:nvCxnSpPr>
        <xdr:cNvPr id="92" name="直線コネクタ 91">
          <a:extLst>
            <a:ext uri="{FF2B5EF4-FFF2-40B4-BE49-F238E27FC236}">
              <a16:creationId xmlns:a16="http://schemas.microsoft.com/office/drawing/2014/main" id="{BD32BD5A-7720-4F83-B281-6EE51F7D0D2D}"/>
            </a:ext>
          </a:extLst>
        </xdr:cNvPr>
        <xdr:cNvCxnSpPr/>
      </xdr:nvCxnSpPr>
      <xdr:spPr>
        <a:xfrm>
          <a:off x="3797300" y="107365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xdr:rowOff>
    </xdr:from>
    <xdr:to>
      <xdr:col>15</xdr:col>
      <xdr:colOff>101600</xdr:colOff>
      <xdr:row>62</xdr:row>
      <xdr:rowOff>115570</xdr:rowOff>
    </xdr:to>
    <xdr:sp macro="" textlink="">
      <xdr:nvSpPr>
        <xdr:cNvPr id="93" name="楕円 92">
          <a:extLst>
            <a:ext uri="{FF2B5EF4-FFF2-40B4-BE49-F238E27FC236}">
              <a16:creationId xmlns:a16="http://schemas.microsoft.com/office/drawing/2014/main" id="{DBA7EB56-2509-4907-B03C-EF108D805620}"/>
            </a:ext>
          </a:extLst>
        </xdr:cNvPr>
        <xdr:cNvSpPr/>
      </xdr:nvSpPr>
      <xdr:spPr>
        <a:xfrm>
          <a:off x="2857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64770</xdr:rowOff>
    </xdr:from>
    <xdr:to>
      <xdr:col>19</xdr:col>
      <xdr:colOff>177800</xdr:colOff>
      <xdr:row>62</xdr:row>
      <xdr:rowOff>106680</xdr:rowOff>
    </xdr:to>
    <xdr:cxnSp macro="">
      <xdr:nvCxnSpPr>
        <xdr:cNvPr id="94" name="直線コネクタ 93">
          <a:extLst>
            <a:ext uri="{FF2B5EF4-FFF2-40B4-BE49-F238E27FC236}">
              <a16:creationId xmlns:a16="http://schemas.microsoft.com/office/drawing/2014/main" id="{AE07C18B-592C-4479-91EA-2DE941A8ABF6}"/>
            </a:ext>
          </a:extLst>
        </xdr:cNvPr>
        <xdr:cNvCxnSpPr/>
      </xdr:nvCxnSpPr>
      <xdr:spPr>
        <a:xfrm>
          <a:off x="2908300" y="10694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95" name="楕円 94">
          <a:extLst>
            <a:ext uri="{FF2B5EF4-FFF2-40B4-BE49-F238E27FC236}">
              <a16:creationId xmlns:a16="http://schemas.microsoft.com/office/drawing/2014/main" id="{C3841FDB-4146-4BF3-A898-DB603D9D51F2}"/>
            </a:ext>
          </a:extLst>
        </xdr:cNvPr>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22860</xdr:rowOff>
    </xdr:from>
    <xdr:to>
      <xdr:col>15</xdr:col>
      <xdr:colOff>50800</xdr:colOff>
      <xdr:row>62</xdr:row>
      <xdr:rowOff>64770</xdr:rowOff>
    </xdr:to>
    <xdr:cxnSp macro="">
      <xdr:nvCxnSpPr>
        <xdr:cNvPr id="96" name="直線コネクタ 95">
          <a:extLst>
            <a:ext uri="{FF2B5EF4-FFF2-40B4-BE49-F238E27FC236}">
              <a16:creationId xmlns:a16="http://schemas.microsoft.com/office/drawing/2014/main" id="{D261B7C3-FEC9-48FF-98BF-077AEF2B7BE6}"/>
            </a:ext>
          </a:extLst>
        </xdr:cNvPr>
        <xdr:cNvCxnSpPr/>
      </xdr:nvCxnSpPr>
      <xdr:spPr>
        <a:xfrm>
          <a:off x="2019300" y="106527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101600</xdr:rowOff>
    </xdr:from>
    <xdr:to>
      <xdr:col>6</xdr:col>
      <xdr:colOff>38100</xdr:colOff>
      <xdr:row>62</xdr:row>
      <xdr:rowOff>31750</xdr:rowOff>
    </xdr:to>
    <xdr:sp macro="" textlink="">
      <xdr:nvSpPr>
        <xdr:cNvPr id="97" name="楕円 96">
          <a:extLst>
            <a:ext uri="{FF2B5EF4-FFF2-40B4-BE49-F238E27FC236}">
              <a16:creationId xmlns:a16="http://schemas.microsoft.com/office/drawing/2014/main" id="{7A97E489-33CA-46D2-8254-60F49FC49397}"/>
            </a:ext>
          </a:extLst>
        </xdr:cNvPr>
        <xdr:cNvSpPr/>
      </xdr:nvSpPr>
      <xdr:spPr>
        <a:xfrm>
          <a:off x="1079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152400</xdr:rowOff>
    </xdr:from>
    <xdr:to>
      <xdr:col>10</xdr:col>
      <xdr:colOff>114300</xdr:colOff>
      <xdr:row>62</xdr:row>
      <xdr:rowOff>22860</xdr:rowOff>
    </xdr:to>
    <xdr:cxnSp macro="">
      <xdr:nvCxnSpPr>
        <xdr:cNvPr id="98" name="直線コネクタ 97">
          <a:extLst>
            <a:ext uri="{FF2B5EF4-FFF2-40B4-BE49-F238E27FC236}">
              <a16:creationId xmlns:a16="http://schemas.microsoft.com/office/drawing/2014/main" id="{AC67E455-EF81-4404-A573-EC706E6D8A04}"/>
            </a:ext>
          </a:extLst>
        </xdr:cNvPr>
        <xdr:cNvCxnSpPr/>
      </xdr:nvCxnSpPr>
      <xdr:spPr>
        <a:xfrm>
          <a:off x="1130300" y="10610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9" name="n_1aveValue【体育館・プール】&#10;有形固定資産減価償却率">
          <a:extLst>
            <a:ext uri="{FF2B5EF4-FFF2-40B4-BE49-F238E27FC236}">
              <a16:creationId xmlns:a16="http://schemas.microsoft.com/office/drawing/2014/main" id="{C30061AD-18E6-4376-913A-F5D1DC83FAB8}"/>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a:extLst>
            <a:ext uri="{FF2B5EF4-FFF2-40B4-BE49-F238E27FC236}">
              <a16:creationId xmlns:a16="http://schemas.microsoft.com/office/drawing/2014/main" id="{9AAD48C2-02F8-4730-AD84-5B8BFC5AC487}"/>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101" name="n_3aveValue【体育館・プール】&#10;有形固定資産減価償却率">
          <a:extLst>
            <a:ext uri="{FF2B5EF4-FFF2-40B4-BE49-F238E27FC236}">
              <a16:creationId xmlns:a16="http://schemas.microsoft.com/office/drawing/2014/main" id="{8088783C-27CA-4E5F-B162-30D5FD1B01CB}"/>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2" name="n_4aveValue【体育館・プール】&#10;有形固定資産減価償却率">
          <a:extLst>
            <a:ext uri="{FF2B5EF4-FFF2-40B4-BE49-F238E27FC236}">
              <a16:creationId xmlns:a16="http://schemas.microsoft.com/office/drawing/2014/main" id="{76A223A4-D2E9-486B-88B8-23DC234CB1A3}"/>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148607</xdr:rowOff>
    </xdr:from>
    <xdr:ext cx="405111" cy="259045"/>
    <xdr:sp macro="" textlink="">
      <xdr:nvSpPr>
        <xdr:cNvPr id="103" name="n_1mainValue【体育館・プール】&#10;有形固定資産減価償却率">
          <a:extLst>
            <a:ext uri="{FF2B5EF4-FFF2-40B4-BE49-F238E27FC236}">
              <a16:creationId xmlns:a16="http://schemas.microsoft.com/office/drawing/2014/main" id="{F516CE5A-4699-43C1-B20D-F5FB3B61B876}"/>
            </a:ext>
          </a:extLst>
        </xdr:cNvPr>
        <xdr:cNvSpPr txBox="1"/>
      </xdr:nvSpPr>
      <xdr:spPr>
        <a:xfrm>
          <a:off x="35820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106697</xdr:rowOff>
    </xdr:from>
    <xdr:ext cx="405111" cy="259045"/>
    <xdr:sp macro="" textlink="">
      <xdr:nvSpPr>
        <xdr:cNvPr id="104" name="n_2mainValue【体育館・プール】&#10;有形固定資産減価償却率">
          <a:extLst>
            <a:ext uri="{FF2B5EF4-FFF2-40B4-BE49-F238E27FC236}">
              <a16:creationId xmlns:a16="http://schemas.microsoft.com/office/drawing/2014/main" id="{0282A0F4-C47A-414C-9A7F-C26A070D4E1D}"/>
            </a:ext>
          </a:extLst>
        </xdr:cNvPr>
        <xdr:cNvSpPr txBox="1"/>
      </xdr:nvSpPr>
      <xdr:spPr>
        <a:xfrm>
          <a:off x="2705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105" name="n_3mainValue【体育館・プール】&#10;有形固定資産減価償却率">
          <a:extLst>
            <a:ext uri="{FF2B5EF4-FFF2-40B4-BE49-F238E27FC236}">
              <a16:creationId xmlns:a16="http://schemas.microsoft.com/office/drawing/2014/main" id="{04A9A513-FBBD-4430-8470-AF329880B09F}"/>
            </a:ext>
          </a:extLst>
        </xdr:cNvPr>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22877</xdr:rowOff>
    </xdr:from>
    <xdr:ext cx="405111" cy="259045"/>
    <xdr:sp macro="" textlink="">
      <xdr:nvSpPr>
        <xdr:cNvPr id="106" name="n_4mainValue【体育館・プール】&#10;有形固定資産減価償却率">
          <a:extLst>
            <a:ext uri="{FF2B5EF4-FFF2-40B4-BE49-F238E27FC236}">
              <a16:creationId xmlns:a16="http://schemas.microsoft.com/office/drawing/2014/main" id="{99035398-91A7-42FF-B197-9183FEA60223}"/>
            </a:ext>
          </a:extLst>
        </xdr:cNvPr>
        <xdr:cNvSpPr txBox="1"/>
      </xdr:nvSpPr>
      <xdr:spPr>
        <a:xfrm>
          <a:off x="927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BA04EADB-2DC7-48A6-A9CE-EAE9BD99FF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BE1310B6-1561-407D-90AC-642353D4981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D654C56-03C4-4A06-B4FF-E32D049779E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7F807C8A-7F1C-43C1-8F0B-DD4141E936D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5649F1BE-9896-4695-9DC9-10967E88BA0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564A70BA-FB85-4CA8-BDEB-730CB34CD55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C9313488-E0FE-49FE-A0E0-8F5054722D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7CEFA630-26E9-4514-B933-D5CF4450DE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96DBA6F7-CC5E-4FB4-A80A-13E86620B87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AC318369-5D93-4AE7-ADF9-F79CC563E44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3AB172D4-8B1E-4017-B8A7-F47DB1CEBE9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E7C2A57D-C5E9-42E9-BF53-AB45FB86635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DA204237-D231-426B-BB4B-B8B17C5623D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272A2952-6660-4BDC-B0F4-BAA0AF038E0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E42848F3-5D43-4A67-888A-618A08B0FFA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381984AD-AD1F-4ED7-BAFF-337FCC316D4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76545DF5-A0A7-414E-85FA-5761C5DA3BB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7A641560-0C9A-424F-91DF-2B5D5987442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BBBD272D-D3F8-4FDC-94B4-98DD5544E7D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1E91F178-5BD0-4EA2-B094-5DA93E48688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4A24D0BE-40ED-417D-806D-39C0B351A28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87ECB265-93E1-49C9-B006-D5422CB860C4}"/>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11D262E4-EDCA-4173-9344-5782A816259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a:extLst>
            <a:ext uri="{FF2B5EF4-FFF2-40B4-BE49-F238E27FC236}">
              <a16:creationId xmlns:a16="http://schemas.microsoft.com/office/drawing/2014/main" id="{C7D82BD3-F8C6-49FD-8E52-60C4F06FBA4B}"/>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a:extLst>
            <a:ext uri="{FF2B5EF4-FFF2-40B4-BE49-F238E27FC236}">
              <a16:creationId xmlns:a16="http://schemas.microsoft.com/office/drawing/2014/main" id="{E252844C-C041-4A80-B5F1-0A9AB46B070C}"/>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a:extLst>
            <a:ext uri="{FF2B5EF4-FFF2-40B4-BE49-F238E27FC236}">
              <a16:creationId xmlns:a16="http://schemas.microsoft.com/office/drawing/2014/main" id="{A11ADFD6-A5A3-4EEA-9D83-7C7F4FA6B78E}"/>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a:extLst>
            <a:ext uri="{FF2B5EF4-FFF2-40B4-BE49-F238E27FC236}">
              <a16:creationId xmlns:a16="http://schemas.microsoft.com/office/drawing/2014/main" id="{89E8D5C1-D31E-41F5-A9F9-B606FE02F06A}"/>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a:extLst>
            <a:ext uri="{FF2B5EF4-FFF2-40B4-BE49-F238E27FC236}">
              <a16:creationId xmlns:a16="http://schemas.microsoft.com/office/drawing/2014/main" id="{F73D9A81-560B-416A-8204-7FC3B0880C4B}"/>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135" name="【体育館・プール】&#10;一人当たり面積平均値テキスト">
          <a:extLst>
            <a:ext uri="{FF2B5EF4-FFF2-40B4-BE49-F238E27FC236}">
              <a16:creationId xmlns:a16="http://schemas.microsoft.com/office/drawing/2014/main" id="{29906900-CB85-4554-9A32-877A2DE3C939}"/>
            </a:ext>
          </a:extLst>
        </xdr:cNvPr>
        <xdr:cNvSpPr txBox="1"/>
      </xdr:nvSpPr>
      <xdr:spPr>
        <a:xfrm>
          <a:off x="10515600"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a:extLst>
            <a:ext uri="{FF2B5EF4-FFF2-40B4-BE49-F238E27FC236}">
              <a16:creationId xmlns:a16="http://schemas.microsoft.com/office/drawing/2014/main" id="{5D5B3CBD-4529-4A8D-A763-5C46CB5110A3}"/>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a:extLst>
            <a:ext uri="{FF2B5EF4-FFF2-40B4-BE49-F238E27FC236}">
              <a16:creationId xmlns:a16="http://schemas.microsoft.com/office/drawing/2014/main" id="{E706FD13-7E44-4F4E-8A28-2531C3054B62}"/>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a:extLst>
            <a:ext uri="{FF2B5EF4-FFF2-40B4-BE49-F238E27FC236}">
              <a16:creationId xmlns:a16="http://schemas.microsoft.com/office/drawing/2014/main" id="{B4943D00-20FB-466C-947E-9DB4EFA86017}"/>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a:extLst>
            <a:ext uri="{FF2B5EF4-FFF2-40B4-BE49-F238E27FC236}">
              <a16:creationId xmlns:a16="http://schemas.microsoft.com/office/drawing/2014/main" id="{AD952E32-4C27-4CBD-B00F-1FB6FE25836D}"/>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a:extLst>
            <a:ext uri="{FF2B5EF4-FFF2-40B4-BE49-F238E27FC236}">
              <a16:creationId xmlns:a16="http://schemas.microsoft.com/office/drawing/2014/main" id="{13B7CE88-BA28-4317-AD4C-647D4528E662}"/>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2DEAB4A-30AB-445C-AFBA-A69E4CAFB7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A5D320D-0403-47CA-877C-DF2C5EA65E0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9E10C044-9F84-4B94-A907-D88794D67B3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D89E52A7-86A1-48A1-882B-20E6D54A89E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5F788EE9-6221-4715-B97C-4A4CCB6FFC7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142748</xdr:rowOff>
    </xdr:from>
    <xdr:to>
      <xdr:col>55</xdr:col>
      <xdr:colOff>50800</xdr:colOff>
      <xdr:row>64</xdr:row>
      <xdr:rowOff>72898</xdr:rowOff>
    </xdr:to>
    <xdr:sp macro="" textlink="">
      <xdr:nvSpPr>
        <xdr:cNvPr id="146" name="楕円 145">
          <a:extLst>
            <a:ext uri="{FF2B5EF4-FFF2-40B4-BE49-F238E27FC236}">
              <a16:creationId xmlns:a16="http://schemas.microsoft.com/office/drawing/2014/main" id="{7BEC7417-ED2C-4801-BED9-BF14A0E5D641}"/>
            </a:ext>
          </a:extLst>
        </xdr:cNvPr>
        <xdr:cNvSpPr/>
      </xdr:nvSpPr>
      <xdr:spPr>
        <a:xfrm>
          <a:off x="10426700" y="109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57675</xdr:rowOff>
    </xdr:from>
    <xdr:ext cx="469744" cy="259045"/>
    <xdr:sp macro="" textlink="">
      <xdr:nvSpPr>
        <xdr:cNvPr id="147" name="【体育館・プール】&#10;一人当たり面積該当値テキスト">
          <a:extLst>
            <a:ext uri="{FF2B5EF4-FFF2-40B4-BE49-F238E27FC236}">
              <a16:creationId xmlns:a16="http://schemas.microsoft.com/office/drawing/2014/main" id="{BF5E6BC4-71EB-4F0E-86C1-92409445A4AC}"/>
            </a:ext>
          </a:extLst>
        </xdr:cNvPr>
        <xdr:cNvSpPr txBox="1"/>
      </xdr:nvSpPr>
      <xdr:spPr>
        <a:xfrm>
          <a:off x="10515600" y="1085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144463</xdr:rowOff>
    </xdr:from>
    <xdr:to>
      <xdr:col>50</xdr:col>
      <xdr:colOff>165100</xdr:colOff>
      <xdr:row>64</xdr:row>
      <xdr:rowOff>74613</xdr:rowOff>
    </xdr:to>
    <xdr:sp macro="" textlink="">
      <xdr:nvSpPr>
        <xdr:cNvPr id="148" name="楕円 147">
          <a:extLst>
            <a:ext uri="{FF2B5EF4-FFF2-40B4-BE49-F238E27FC236}">
              <a16:creationId xmlns:a16="http://schemas.microsoft.com/office/drawing/2014/main" id="{892379BA-09B4-4886-AF9B-C3EF5D6D8596}"/>
            </a:ext>
          </a:extLst>
        </xdr:cNvPr>
        <xdr:cNvSpPr/>
      </xdr:nvSpPr>
      <xdr:spPr>
        <a:xfrm>
          <a:off x="9588500" y="109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22098</xdr:rowOff>
    </xdr:from>
    <xdr:to>
      <xdr:col>55</xdr:col>
      <xdr:colOff>0</xdr:colOff>
      <xdr:row>64</xdr:row>
      <xdr:rowOff>23813</xdr:rowOff>
    </xdr:to>
    <xdr:cxnSp macro="">
      <xdr:nvCxnSpPr>
        <xdr:cNvPr id="149" name="直線コネクタ 148">
          <a:extLst>
            <a:ext uri="{FF2B5EF4-FFF2-40B4-BE49-F238E27FC236}">
              <a16:creationId xmlns:a16="http://schemas.microsoft.com/office/drawing/2014/main" id="{BA639477-4595-43FC-9F4A-45E18416E046}"/>
            </a:ext>
          </a:extLst>
        </xdr:cNvPr>
        <xdr:cNvCxnSpPr/>
      </xdr:nvCxnSpPr>
      <xdr:spPr>
        <a:xfrm flipV="1">
          <a:off x="9639300" y="10994898"/>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145986</xdr:rowOff>
    </xdr:from>
    <xdr:to>
      <xdr:col>46</xdr:col>
      <xdr:colOff>38100</xdr:colOff>
      <xdr:row>64</xdr:row>
      <xdr:rowOff>76136</xdr:rowOff>
    </xdr:to>
    <xdr:sp macro="" textlink="">
      <xdr:nvSpPr>
        <xdr:cNvPr id="150" name="楕円 149">
          <a:extLst>
            <a:ext uri="{FF2B5EF4-FFF2-40B4-BE49-F238E27FC236}">
              <a16:creationId xmlns:a16="http://schemas.microsoft.com/office/drawing/2014/main" id="{CAFAE840-FF91-43CA-B24A-30B857A38115}"/>
            </a:ext>
          </a:extLst>
        </xdr:cNvPr>
        <xdr:cNvSpPr/>
      </xdr:nvSpPr>
      <xdr:spPr>
        <a:xfrm>
          <a:off x="8699500" y="1094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23813</xdr:rowOff>
    </xdr:from>
    <xdr:to>
      <xdr:col>50</xdr:col>
      <xdr:colOff>114300</xdr:colOff>
      <xdr:row>64</xdr:row>
      <xdr:rowOff>25336</xdr:rowOff>
    </xdr:to>
    <xdr:cxnSp macro="">
      <xdr:nvCxnSpPr>
        <xdr:cNvPr id="151" name="直線コネクタ 150">
          <a:extLst>
            <a:ext uri="{FF2B5EF4-FFF2-40B4-BE49-F238E27FC236}">
              <a16:creationId xmlns:a16="http://schemas.microsoft.com/office/drawing/2014/main" id="{5A6399AE-129A-4A93-A6C4-49E521B33375}"/>
            </a:ext>
          </a:extLst>
        </xdr:cNvPr>
        <xdr:cNvCxnSpPr/>
      </xdr:nvCxnSpPr>
      <xdr:spPr>
        <a:xfrm flipV="1">
          <a:off x="8750300" y="10996613"/>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146939</xdr:rowOff>
    </xdr:from>
    <xdr:to>
      <xdr:col>41</xdr:col>
      <xdr:colOff>101600</xdr:colOff>
      <xdr:row>64</xdr:row>
      <xdr:rowOff>77089</xdr:rowOff>
    </xdr:to>
    <xdr:sp macro="" textlink="">
      <xdr:nvSpPr>
        <xdr:cNvPr id="152" name="楕円 151">
          <a:extLst>
            <a:ext uri="{FF2B5EF4-FFF2-40B4-BE49-F238E27FC236}">
              <a16:creationId xmlns:a16="http://schemas.microsoft.com/office/drawing/2014/main" id="{2E2DDE46-44E9-45A6-8966-F3AF5F1ACFEF}"/>
            </a:ext>
          </a:extLst>
        </xdr:cNvPr>
        <xdr:cNvSpPr/>
      </xdr:nvSpPr>
      <xdr:spPr>
        <a:xfrm>
          <a:off x="7810500" y="109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25336</xdr:rowOff>
    </xdr:from>
    <xdr:to>
      <xdr:col>45</xdr:col>
      <xdr:colOff>177800</xdr:colOff>
      <xdr:row>64</xdr:row>
      <xdr:rowOff>26289</xdr:rowOff>
    </xdr:to>
    <xdr:cxnSp macro="">
      <xdr:nvCxnSpPr>
        <xdr:cNvPr id="153" name="直線コネクタ 152">
          <a:extLst>
            <a:ext uri="{FF2B5EF4-FFF2-40B4-BE49-F238E27FC236}">
              <a16:creationId xmlns:a16="http://schemas.microsoft.com/office/drawing/2014/main" id="{82CFE48D-0235-4C10-A273-382F4CD17642}"/>
            </a:ext>
          </a:extLst>
        </xdr:cNvPr>
        <xdr:cNvCxnSpPr/>
      </xdr:nvCxnSpPr>
      <xdr:spPr>
        <a:xfrm flipV="1">
          <a:off x="7861300" y="10998136"/>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148654</xdr:rowOff>
    </xdr:from>
    <xdr:to>
      <xdr:col>36</xdr:col>
      <xdr:colOff>165100</xdr:colOff>
      <xdr:row>64</xdr:row>
      <xdr:rowOff>78804</xdr:rowOff>
    </xdr:to>
    <xdr:sp macro="" textlink="">
      <xdr:nvSpPr>
        <xdr:cNvPr id="154" name="楕円 153">
          <a:extLst>
            <a:ext uri="{FF2B5EF4-FFF2-40B4-BE49-F238E27FC236}">
              <a16:creationId xmlns:a16="http://schemas.microsoft.com/office/drawing/2014/main" id="{2C88AD25-B092-4305-A2F3-4512445EB6CC}"/>
            </a:ext>
          </a:extLst>
        </xdr:cNvPr>
        <xdr:cNvSpPr/>
      </xdr:nvSpPr>
      <xdr:spPr>
        <a:xfrm>
          <a:off x="6921500" y="109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26289</xdr:rowOff>
    </xdr:from>
    <xdr:to>
      <xdr:col>41</xdr:col>
      <xdr:colOff>50800</xdr:colOff>
      <xdr:row>64</xdr:row>
      <xdr:rowOff>28004</xdr:rowOff>
    </xdr:to>
    <xdr:cxnSp macro="">
      <xdr:nvCxnSpPr>
        <xdr:cNvPr id="155" name="直線コネクタ 154">
          <a:extLst>
            <a:ext uri="{FF2B5EF4-FFF2-40B4-BE49-F238E27FC236}">
              <a16:creationId xmlns:a16="http://schemas.microsoft.com/office/drawing/2014/main" id="{4459BD47-CD7F-435C-A6D8-6503D6596D63}"/>
            </a:ext>
          </a:extLst>
        </xdr:cNvPr>
        <xdr:cNvCxnSpPr/>
      </xdr:nvCxnSpPr>
      <xdr:spPr>
        <a:xfrm flipV="1">
          <a:off x="6972300" y="1099908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96473</xdr:rowOff>
    </xdr:from>
    <xdr:ext cx="469744" cy="259045"/>
    <xdr:sp macro="" textlink="">
      <xdr:nvSpPr>
        <xdr:cNvPr id="156" name="n_1aveValue【体育館・プール】&#10;一人当たり面積">
          <a:extLst>
            <a:ext uri="{FF2B5EF4-FFF2-40B4-BE49-F238E27FC236}">
              <a16:creationId xmlns:a16="http://schemas.microsoft.com/office/drawing/2014/main" id="{C3125BC6-98C4-43E9-986C-8293DB6EA4AD}"/>
            </a:ext>
          </a:extLst>
        </xdr:cNvPr>
        <xdr:cNvSpPr txBox="1"/>
      </xdr:nvSpPr>
      <xdr:spPr>
        <a:xfrm>
          <a:off x="9391727"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57" name="n_2aveValue【体育館・プール】&#10;一人当たり面積">
          <a:extLst>
            <a:ext uri="{FF2B5EF4-FFF2-40B4-BE49-F238E27FC236}">
              <a16:creationId xmlns:a16="http://schemas.microsoft.com/office/drawing/2014/main" id="{1ECB3E13-8CAE-4842-B610-825891AD514C}"/>
            </a:ext>
          </a:extLst>
        </xdr:cNvPr>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58" name="n_3aveValue【体育館・プール】&#10;一人当たり面積">
          <a:extLst>
            <a:ext uri="{FF2B5EF4-FFF2-40B4-BE49-F238E27FC236}">
              <a16:creationId xmlns:a16="http://schemas.microsoft.com/office/drawing/2014/main" id="{F0405A5B-2BFB-470D-BA44-E3994761C3A2}"/>
            </a:ext>
          </a:extLst>
        </xdr:cNvPr>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59" name="n_4aveValue【体育館・プール】&#10;一人当たり面積">
          <a:extLst>
            <a:ext uri="{FF2B5EF4-FFF2-40B4-BE49-F238E27FC236}">
              <a16:creationId xmlns:a16="http://schemas.microsoft.com/office/drawing/2014/main" id="{116FBD5C-FF4C-486D-9DD3-382659F584A5}"/>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65740</xdr:rowOff>
    </xdr:from>
    <xdr:ext cx="469744" cy="259045"/>
    <xdr:sp macro="" textlink="">
      <xdr:nvSpPr>
        <xdr:cNvPr id="160" name="n_1mainValue【体育館・プール】&#10;一人当たり面積">
          <a:extLst>
            <a:ext uri="{FF2B5EF4-FFF2-40B4-BE49-F238E27FC236}">
              <a16:creationId xmlns:a16="http://schemas.microsoft.com/office/drawing/2014/main" id="{89B4B490-2DAA-46B4-B9C7-FF71C93A52E0}"/>
            </a:ext>
          </a:extLst>
        </xdr:cNvPr>
        <xdr:cNvSpPr txBox="1"/>
      </xdr:nvSpPr>
      <xdr:spPr>
        <a:xfrm>
          <a:off x="9391727" y="1103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67263</xdr:rowOff>
    </xdr:from>
    <xdr:ext cx="469744" cy="259045"/>
    <xdr:sp macro="" textlink="">
      <xdr:nvSpPr>
        <xdr:cNvPr id="161" name="n_2mainValue【体育館・プール】&#10;一人当たり面積">
          <a:extLst>
            <a:ext uri="{FF2B5EF4-FFF2-40B4-BE49-F238E27FC236}">
              <a16:creationId xmlns:a16="http://schemas.microsoft.com/office/drawing/2014/main" id="{7F41DDF6-87F1-46AE-ACFA-A810F7D524AB}"/>
            </a:ext>
          </a:extLst>
        </xdr:cNvPr>
        <xdr:cNvSpPr txBox="1"/>
      </xdr:nvSpPr>
      <xdr:spPr>
        <a:xfrm>
          <a:off x="8515427" y="1104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68216</xdr:rowOff>
    </xdr:from>
    <xdr:ext cx="469744" cy="259045"/>
    <xdr:sp macro="" textlink="">
      <xdr:nvSpPr>
        <xdr:cNvPr id="162" name="n_3mainValue【体育館・プール】&#10;一人当たり面積">
          <a:extLst>
            <a:ext uri="{FF2B5EF4-FFF2-40B4-BE49-F238E27FC236}">
              <a16:creationId xmlns:a16="http://schemas.microsoft.com/office/drawing/2014/main" id="{7A577D1F-6AD5-43A7-84A5-C8CEDD4D81CE}"/>
            </a:ext>
          </a:extLst>
        </xdr:cNvPr>
        <xdr:cNvSpPr txBox="1"/>
      </xdr:nvSpPr>
      <xdr:spPr>
        <a:xfrm>
          <a:off x="7626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69931</xdr:rowOff>
    </xdr:from>
    <xdr:ext cx="469744" cy="259045"/>
    <xdr:sp macro="" textlink="">
      <xdr:nvSpPr>
        <xdr:cNvPr id="163" name="n_4mainValue【体育館・プール】&#10;一人当たり面積">
          <a:extLst>
            <a:ext uri="{FF2B5EF4-FFF2-40B4-BE49-F238E27FC236}">
              <a16:creationId xmlns:a16="http://schemas.microsoft.com/office/drawing/2014/main" id="{5D168B67-655F-4AD4-9E42-F4CD35AF0D10}"/>
            </a:ext>
          </a:extLst>
        </xdr:cNvPr>
        <xdr:cNvSpPr txBox="1"/>
      </xdr:nvSpPr>
      <xdr:spPr>
        <a:xfrm>
          <a:off x="6737427" y="1104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9719F9A-9104-4731-A4A6-5B64CED11DE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1A0AA306-7C26-491F-92F8-471EF9E3BFE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9FE24E3D-935D-444A-8550-CECB3F325CB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B291C48A-7166-4121-BBD2-4A77EF2EA9F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FC52AC3A-6C70-47BC-8DD8-02B224E439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CD84642B-DFF0-4130-B6DE-3BB857B29B5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897CCCE2-83D5-4C2B-BE62-A93093E8DC6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1ABDACEE-73CF-4167-B6AF-8A3741FE1CA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B3D39CDC-08B3-4FC6-9050-655061912CC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3519B236-3B2F-46C6-A491-C9AE630B93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EEDEAD5C-5B0E-4042-A02C-509282D4275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9C038C2E-FA31-4B3F-9B23-4C48470A65D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0D7EB192-BB70-4E13-B8BA-1E7E1B4E447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E670FFF5-53C2-4BF6-AD8F-8E269872613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45A675DC-B056-41A8-B796-6469988782C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D6363D4F-E0B9-49F2-874E-EB943D690FF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6E2677F9-360C-4F5A-8355-8DAC0ED18FF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EC7173AB-BA7A-4551-A86D-83BDC812E5B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256EFCEF-F712-4C31-9002-A10293E14F3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354C6C52-FF69-47D4-A674-AE7B3BAC642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4" name="テキスト ボックス 183">
          <a:extLst>
            <a:ext uri="{FF2B5EF4-FFF2-40B4-BE49-F238E27FC236}">
              <a16:creationId xmlns:a16="http://schemas.microsoft.com/office/drawing/2014/main" id="{930924EA-B1BC-4842-B7A7-466F55CDC8E0}"/>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53665EAB-8845-4333-86E7-B287CC0BBC8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9F12BB04-4C1C-4C60-B647-240328B2B5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7" name="直線コネクタ 186">
          <a:extLst>
            <a:ext uri="{FF2B5EF4-FFF2-40B4-BE49-F238E27FC236}">
              <a16:creationId xmlns:a16="http://schemas.microsoft.com/office/drawing/2014/main" id="{314A6083-DFDD-49DA-9680-20F49D900069}"/>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886954B8-394F-4695-A5EB-B103C946B6C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9" name="直線コネクタ 188">
          <a:extLst>
            <a:ext uri="{FF2B5EF4-FFF2-40B4-BE49-F238E27FC236}">
              <a16:creationId xmlns:a16="http://schemas.microsoft.com/office/drawing/2014/main" id="{136D6901-1BAB-48D4-9A6B-0EF9DD0D58C3}"/>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0" name="【福祉施設】&#10;有形固定資産減価償却率最大値テキスト">
          <a:extLst>
            <a:ext uri="{FF2B5EF4-FFF2-40B4-BE49-F238E27FC236}">
              <a16:creationId xmlns:a16="http://schemas.microsoft.com/office/drawing/2014/main" id="{87327A13-DE52-4FF6-8F35-9A6468B7CCF5}"/>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1" name="直線コネクタ 190">
          <a:extLst>
            <a:ext uri="{FF2B5EF4-FFF2-40B4-BE49-F238E27FC236}">
              <a16:creationId xmlns:a16="http://schemas.microsoft.com/office/drawing/2014/main" id="{D187B75D-E21D-49FB-83F8-1E970B72C52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E6449575-5B0A-4617-8FBE-5B4735E584D0}"/>
            </a:ext>
          </a:extLst>
        </xdr:cNvPr>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3" name="フローチャート: 判断 192">
          <a:extLst>
            <a:ext uri="{FF2B5EF4-FFF2-40B4-BE49-F238E27FC236}">
              <a16:creationId xmlns:a16="http://schemas.microsoft.com/office/drawing/2014/main" id="{B0E39614-8E8B-4932-89B6-44B8D5823736}"/>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4" name="フローチャート: 判断 193">
          <a:extLst>
            <a:ext uri="{FF2B5EF4-FFF2-40B4-BE49-F238E27FC236}">
              <a16:creationId xmlns:a16="http://schemas.microsoft.com/office/drawing/2014/main" id="{9039C76F-CD0B-4A08-9D5C-115B79C954A7}"/>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5" name="フローチャート: 判断 194">
          <a:extLst>
            <a:ext uri="{FF2B5EF4-FFF2-40B4-BE49-F238E27FC236}">
              <a16:creationId xmlns:a16="http://schemas.microsoft.com/office/drawing/2014/main" id="{9621ADC6-A9ED-4844-9F06-C880AF105DA8}"/>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6" name="フローチャート: 判断 195">
          <a:extLst>
            <a:ext uri="{FF2B5EF4-FFF2-40B4-BE49-F238E27FC236}">
              <a16:creationId xmlns:a16="http://schemas.microsoft.com/office/drawing/2014/main" id="{69BC6E2A-DBBB-449C-AB2C-1679252AFE9B}"/>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7" name="フローチャート: 判断 196">
          <a:extLst>
            <a:ext uri="{FF2B5EF4-FFF2-40B4-BE49-F238E27FC236}">
              <a16:creationId xmlns:a16="http://schemas.microsoft.com/office/drawing/2014/main" id="{AF459513-8BAC-4681-BA03-E9FE68F403F6}"/>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78E29282-4FF3-41B1-91C8-E524F04E793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DDADD703-03A9-445A-A8F6-E1BEE3D7F94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AA786D0-8237-4C08-BC89-B1A20414E38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58C69E2E-B355-4BB0-B556-6E6A2302116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109A9F49-4F07-4CE5-96A0-4E5E2C4A16E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203" name="楕円 202">
          <a:extLst>
            <a:ext uri="{FF2B5EF4-FFF2-40B4-BE49-F238E27FC236}">
              <a16:creationId xmlns:a16="http://schemas.microsoft.com/office/drawing/2014/main" id="{FD473ECF-B20F-4F4B-AE73-A2ED7C934FCB}"/>
            </a:ext>
          </a:extLst>
        </xdr:cNvPr>
        <xdr:cNvSpPr/>
      </xdr:nvSpPr>
      <xdr:spPr>
        <a:xfrm>
          <a:off x="4584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B07CD40F-D52C-4A65-96A7-FBBB69FC21E6}"/>
            </a:ext>
          </a:extLst>
        </xdr:cNvPr>
        <xdr:cNvSpPr txBox="1"/>
      </xdr:nvSpPr>
      <xdr:spPr>
        <a:xfrm>
          <a:off x="4673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205" name="楕円 204">
          <a:extLst>
            <a:ext uri="{FF2B5EF4-FFF2-40B4-BE49-F238E27FC236}">
              <a16:creationId xmlns:a16="http://schemas.microsoft.com/office/drawing/2014/main" id="{0B15750F-1EC6-49BC-B72B-E0288A7C8164}"/>
            </a:ext>
          </a:extLst>
        </xdr:cNvPr>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133350</xdr:rowOff>
    </xdr:to>
    <xdr:cxnSp macro="">
      <xdr:nvCxnSpPr>
        <xdr:cNvPr id="206" name="直線コネクタ 205">
          <a:extLst>
            <a:ext uri="{FF2B5EF4-FFF2-40B4-BE49-F238E27FC236}">
              <a16:creationId xmlns:a16="http://schemas.microsoft.com/office/drawing/2014/main" id="{4238F01A-73C5-43F8-909B-722DC3D2DE8C}"/>
            </a:ext>
          </a:extLst>
        </xdr:cNvPr>
        <xdr:cNvCxnSpPr/>
      </xdr:nvCxnSpPr>
      <xdr:spPr>
        <a:xfrm>
          <a:off x="3797300" y="1432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xdr:rowOff>
    </xdr:from>
    <xdr:to>
      <xdr:col>15</xdr:col>
      <xdr:colOff>101600</xdr:colOff>
      <xdr:row>83</xdr:row>
      <xdr:rowOff>107950</xdr:rowOff>
    </xdr:to>
    <xdr:sp macro="" textlink="">
      <xdr:nvSpPr>
        <xdr:cNvPr id="207" name="楕円 206">
          <a:extLst>
            <a:ext uri="{FF2B5EF4-FFF2-40B4-BE49-F238E27FC236}">
              <a16:creationId xmlns:a16="http://schemas.microsoft.com/office/drawing/2014/main" id="{16819A7F-6D71-4121-BB2E-428C4811EA73}"/>
            </a:ext>
          </a:extLst>
        </xdr:cNvPr>
        <xdr:cNvSpPr/>
      </xdr:nvSpPr>
      <xdr:spPr>
        <a:xfrm>
          <a:off x="2857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83</xdr:row>
      <xdr:rowOff>95250</xdr:rowOff>
    </xdr:to>
    <xdr:cxnSp macro="">
      <xdr:nvCxnSpPr>
        <xdr:cNvPr id="208" name="直線コネクタ 207">
          <a:extLst>
            <a:ext uri="{FF2B5EF4-FFF2-40B4-BE49-F238E27FC236}">
              <a16:creationId xmlns:a16="http://schemas.microsoft.com/office/drawing/2014/main" id="{E95E17C1-DBCA-484B-8FAA-50F5C4F5F3AB}"/>
            </a:ext>
          </a:extLst>
        </xdr:cNvPr>
        <xdr:cNvCxnSpPr/>
      </xdr:nvCxnSpPr>
      <xdr:spPr>
        <a:xfrm>
          <a:off x="2908300" y="1428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138430</xdr:rowOff>
    </xdr:from>
    <xdr:to>
      <xdr:col>10</xdr:col>
      <xdr:colOff>165100</xdr:colOff>
      <xdr:row>83</xdr:row>
      <xdr:rowOff>68580</xdr:rowOff>
    </xdr:to>
    <xdr:sp macro="" textlink="">
      <xdr:nvSpPr>
        <xdr:cNvPr id="209" name="楕円 208">
          <a:extLst>
            <a:ext uri="{FF2B5EF4-FFF2-40B4-BE49-F238E27FC236}">
              <a16:creationId xmlns:a16="http://schemas.microsoft.com/office/drawing/2014/main" id="{2CA443D5-387A-4A27-AB70-D6CEEFDF609C}"/>
            </a:ext>
          </a:extLst>
        </xdr:cNvPr>
        <xdr:cNvSpPr/>
      </xdr:nvSpPr>
      <xdr:spPr>
        <a:xfrm>
          <a:off x="19685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17780</xdr:rowOff>
    </xdr:from>
    <xdr:to>
      <xdr:col>15</xdr:col>
      <xdr:colOff>50800</xdr:colOff>
      <xdr:row>83</xdr:row>
      <xdr:rowOff>57150</xdr:rowOff>
    </xdr:to>
    <xdr:cxnSp macro="">
      <xdr:nvCxnSpPr>
        <xdr:cNvPr id="210" name="直線コネクタ 209">
          <a:extLst>
            <a:ext uri="{FF2B5EF4-FFF2-40B4-BE49-F238E27FC236}">
              <a16:creationId xmlns:a16="http://schemas.microsoft.com/office/drawing/2014/main" id="{24783C07-E18E-4D77-BF30-C377E468E5CF}"/>
            </a:ext>
          </a:extLst>
        </xdr:cNvPr>
        <xdr:cNvCxnSpPr/>
      </xdr:nvCxnSpPr>
      <xdr:spPr>
        <a:xfrm>
          <a:off x="2019300" y="1424813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64770</xdr:rowOff>
    </xdr:from>
    <xdr:to>
      <xdr:col>6</xdr:col>
      <xdr:colOff>38100</xdr:colOff>
      <xdr:row>82</xdr:row>
      <xdr:rowOff>166370</xdr:rowOff>
    </xdr:to>
    <xdr:sp macro="" textlink="">
      <xdr:nvSpPr>
        <xdr:cNvPr id="211" name="楕円 210">
          <a:extLst>
            <a:ext uri="{FF2B5EF4-FFF2-40B4-BE49-F238E27FC236}">
              <a16:creationId xmlns:a16="http://schemas.microsoft.com/office/drawing/2014/main" id="{2B0ECF55-956C-4FB2-B568-E147F38BFB87}"/>
            </a:ext>
          </a:extLst>
        </xdr:cNvPr>
        <xdr:cNvSpPr/>
      </xdr:nvSpPr>
      <xdr:spPr>
        <a:xfrm>
          <a:off x="1079500" y="141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115570</xdr:rowOff>
    </xdr:from>
    <xdr:to>
      <xdr:col>10</xdr:col>
      <xdr:colOff>114300</xdr:colOff>
      <xdr:row>83</xdr:row>
      <xdr:rowOff>17780</xdr:rowOff>
    </xdr:to>
    <xdr:cxnSp macro="">
      <xdr:nvCxnSpPr>
        <xdr:cNvPr id="212" name="直線コネクタ 211">
          <a:extLst>
            <a:ext uri="{FF2B5EF4-FFF2-40B4-BE49-F238E27FC236}">
              <a16:creationId xmlns:a16="http://schemas.microsoft.com/office/drawing/2014/main" id="{ABF478E9-16B3-4E1D-ABA5-A2C24C60E2C7}"/>
            </a:ext>
          </a:extLst>
        </xdr:cNvPr>
        <xdr:cNvCxnSpPr/>
      </xdr:nvCxnSpPr>
      <xdr:spPr>
        <a:xfrm>
          <a:off x="1130300" y="14174470"/>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213" name="n_1aveValue【福祉施設】&#10;有形固定資産減価償却率">
          <a:extLst>
            <a:ext uri="{FF2B5EF4-FFF2-40B4-BE49-F238E27FC236}">
              <a16:creationId xmlns:a16="http://schemas.microsoft.com/office/drawing/2014/main" id="{E864EB08-8112-4739-9D83-E1EC4AF18136}"/>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14" name="n_2aveValue【福祉施設】&#10;有形固定資産減価償却率">
          <a:extLst>
            <a:ext uri="{FF2B5EF4-FFF2-40B4-BE49-F238E27FC236}">
              <a16:creationId xmlns:a16="http://schemas.microsoft.com/office/drawing/2014/main" id="{4AC84641-1C34-4260-8680-5E767B7C3ED7}"/>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15" name="n_3aveValue【福祉施設】&#10;有形固定資産減価償却率">
          <a:extLst>
            <a:ext uri="{FF2B5EF4-FFF2-40B4-BE49-F238E27FC236}">
              <a16:creationId xmlns:a16="http://schemas.microsoft.com/office/drawing/2014/main" id="{4CABDE5C-7104-41D9-802D-D49B042E6F45}"/>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16" name="n_4aveValue【福祉施設】&#10;有形固定資産減価償却率">
          <a:extLst>
            <a:ext uri="{FF2B5EF4-FFF2-40B4-BE49-F238E27FC236}">
              <a16:creationId xmlns:a16="http://schemas.microsoft.com/office/drawing/2014/main" id="{2FE5039E-D2F1-4285-A600-FD2822D2570B}"/>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217" name="n_1mainValue【福祉施設】&#10;有形固定資産減価償却率">
          <a:extLst>
            <a:ext uri="{FF2B5EF4-FFF2-40B4-BE49-F238E27FC236}">
              <a16:creationId xmlns:a16="http://schemas.microsoft.com/office/drawing/2014/main" id="{D47E408F-4E26-455B-8EA3-23FEFDA56575}"/>
            </a:ext>
          </a:extLst>
        </xdr:cNvPr>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218" name="n_2mainValue【福祉施設】&#10;有形固定資産減価償却率">
          <a:extLst>
            <a:ext uri="{FF2B5EF4-FFF2-40B4-BE49-F238E27FC236}">
              <a16:creationId xmlns:a16="http://schemas.microsoft.com/office/drawing/2014/main" id="{D65A4934-B9AD-4203-B425-9738F610C865}"/>
            </a:ext>
          </a:extLst>
        </xdr:cNvPr>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59707</xdr:rowOff>
    </xdr:from>
    <xdr:ext cx="405111" cy="259045"/>
    <xdr:sp macro="" textlink="">
      <xdr:nvSpPr>
        <xdr:cNvPr id="219" name="n_3mainValue【福祉施設】&#10;有形固定資産減価償却率">
          <a:extLst>
            <a:ext uri="{FF2B5EF4-FFF2-40B4-BE49-F238E27FC236}">
              <a16:creationId xmlns:a16="http://schemas.microsoft.com/office/drawing/2014/main" id="{B60CEBBC-F68D-4B16-9F41-DB1DE1BF8707}"/>
            </a:ext>
          </a:extLst>
        </xdr:cNvPr>
        <xdr:cNvSpPr txBox="1"/>
      </xdr:nvSpPr>
      <xdr:spPr>
        <a:xfrm>
          <a:off x="1816744" y="1429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157497</xdr:rowOff>
    </xdr:from>
    <xdr:ext cx="405111" cy="259045"/>
    <xdr:sp macro="" textlink="">
      <xdr:nvSpPr>
        <xdr:cNvPr id="220" name="n_4mainValue【福祉施設】&#10;有形固定資産減価償却率">
          <a:extLst>
            <a:ext uri="{FF2B5EF4-FFF2-40B4-BE49-F238E27FC236}">
              <a16:creationId xmlns:a16="http://schemas.microsoft.com/office/drawing/2014/main" id="{5475F8D8-959D-4BE5-B365-C06F161CCD91}"/>
            </a:ext>
          </a:extLst>
        </xdr:cNvPr>
        <xdr:cNvSpPr txBox="1"/>
      </xdr:nvSpPr>
      <xdr:spPr>
        <a:xfrm>
          <a:off x="927744" y="1421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0FEB16CA-119C-4B8B-A64A-EF54FD4957B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CCF2A9FF-9BFA-4C30-BC1C-CE06EF9127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609978FC-1E51-43E3-B6D9-712A6A250F1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759BCA15-8F2D-4CA5-A6C3-3A21410F4C3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C868BF25-E28C-47D8-BBE2-B4F6CCF476C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2E095B8C-E33C-474A-BB4D-70AD3986BF1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4EBF23B2-0904-4740-A397-3429BC79AE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9ADB9A9A-D297-4112-963D-DD7DAEBCE7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E8C8B2F8-BCC8-47E2-B744-658C4E3FC9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769B864A-0630-4C9C-978D-EF64404170F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E9473B63-1DB5-4114-ABB8-C3E99D85AAB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9996F328-ECBB-4AA4-BE9D-F91BB33B7D3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B1BAA346-7298-4BD4-8DEF-F92D830CA61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a:extLst>
            <a:ext uri="{FF2B5EF4-FFF2-40B4-BE49-F238E27FC236}">
              <a16:creationId xmlns:a16="http://schemas.microsoft.com/office/drawing/2014/main" id="{AF5A158D-21A2-4A9B-AD84-EE8A59CB647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91623697-7853-45ED-8C00-96F1EF55378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a:extLst>
            <a:ext uri="{FF2B5EF4-FFF2-40B4-BE49-F238E27FC236}">
              <a16:creationId xmlns:a16="http://schemas.microsoft.com/office/drawing/2014/main" id="{615071A8-79E7-4E0A-89DB-2F32CABB9BD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478CBFEC-F6A7-4194-9354-65D42625668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317F7CBF-3C0E-4FC7-A65F-73473FD432C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87625D5A-5FD5-40FF-8383-55C9060E330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5F9912DA-AB84-4D6E-A902-E46AFA52BA7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E05C657E-9CE7-4014-B986-D2E8D901365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42" name="直線コネクタ 241">
          <a:extLst>
            <a:ext uri="{FF2B5EF4-FFF2-40B4-BE49-F238E27FC236}">
              <a16:creationId xmlns:a16="http://schemas.microsoft.com/office/drawing/2014/main" id="{5398C53E-4194-4D04-B326-B9D15AAA944B}"/>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43" name="【福祉施設】&#10;一人当たり面積最小値テキスト">
          <a:extLst>
            <a:ext uri="{FF2B5EF4-FFF2-40B4-BE49-F238E27FC236}">
              <a16:creationId xmlns:a16="http://schemas.microsoft.com/office/drawing/2014/main" id="{B1D8D0A4-3077-4C0D-9B72-9F4594FE46C5}"/>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44" name="直線コネクタ 243">
          <a:extLst>
            <a:ext uri="{FF2B5EF4-FFF2-40B4-BE49-F238E27FC236}">
              <a16:creationId xmlns:a16="http://schemas.microsoft.com/office/drawing/2014/main" id="{8F46AF9F-2BD5-414B-A0C1-697F497D90DF}"/>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45" name="【福祉施設】&#10;一人当たり面積最大値テキスト">
          <a:extLst>
            <a:ext uri="{FF2B5EF4-FFF2-40B4-BE49-F238E27FC236}">
              <a16:creationId xmlns:a16="http://schemas.microsoft.com/office/drawing/2014/main" id="{12BD58B0-D672-425F-A074-08B7B4735D86}"/>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46" name="直線コネクタ 245">
          <a:extLst>
            <a:ext uri="{FF2B5EF4-FFF2-40B4-BE49-F238E27FC236}">
              <a16:creationId xmlns:a16="http://schemas.microsoft.com/office/drawing/2014/main" id="{36A23C95-8944-46A0-8972-AF13121632E1}"/>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247" name="【福祉施設】&#10;一人当たり面積平均値テキスト">
          <a:extLst>
            <a:ext uri="{FF2B5EF4-FFF2-40B4-BE49-F238E27FC236}">
              <a16:creationId xmlns:a16="http://schemas.microsoft.com/office/drawing/2014/main" id="{53E56D4C-D72F-48D7-87A7-B5C540CA68A2}"/>
            </a:ext>
          </a:extLst>
        </xdr:cNvPr>
        <xdr:cNvSpPr txBox="1"/>
      </xdr:nvSpPr>
      <xdr:spPr>
        <a:xfrm>
          <a:off x="10515600" y="1440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48" name="フローチャート: 判断 247">
          <a:extLst>
            <a:ext uri="{FF2B5EF4-FFF2-40B4-BE49-F238E27FC236}">
              <a16:creationId xmlns:a16="http://schemas.microsoft.com/office/drawing/2014/main" id="{839ED5FD-4DB6-4C51-B7CD-DC3D47A432B2}"/>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9" name="フローチャート: 判断 248">
          <a:extLst>
            <a:ext uri="{FF2B5EF4-FFF2-40B4-BE49-F238E27FC236}">
              <a16:creationId xmlns:a16="http://schemas.microsoft.com/office/drawing/2014/main" id="{A0D0E70A-4FC7-4CEC-B29E-9390AE1A6BD9}"/>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50" name="フローチャート: 判断 249">
          <a:extLst>
            <a:ext uri="{FF2B5EF4-FFF2-40B4-BE49-F238E27FC236}">
              <a16:creationId xmlns:a16="http://schemas.microsoft.com/office/drawing/2014/main" id="{87B1B18D-66D1-4C04-ABCE-CFCC2B6F6CF6}"/>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51" name="フローチャート: 判断 250">
          <a:extLst>
            <a:ext uri="{FF2B5EF4-FFF2-40B4-BE49-F238E27FC236}">
              <a16:creationId xmlns:a16="http://schemas.microsoft.com/office/drawing/2014/main" id="{FB0B84CF-BD4F-484F-8B5E-5B0E45BC3D5D}"/>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52" name="フローチャート: 判断 251">
          <a:extLst>
            <a:ext uri="{FF2B5EF4-FFF2-40B4-BE49-F238E27FC236}">
              <a16:creationId xmlns:a16="http://schemas.microsoft.com/office/drawing/2014/main" id="{B17C1D83-1520-45AE-8C4B-D2183B07D6B7}"/>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4BA0EF7A-BA7C-46EC-A779-DB8480EF45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45F2B838-AF04-4D5A-B1FF-7254D5EC270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C9A42115-5C4A-40E8-ABBE-63FEA4FA333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5A398E0-A7EB-4524-BD43-C5498C8BDB8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77A42B5-9627-453E-BA7E-744CD9E7D7B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34162</xdr:rowOff>
    </xdr:from>
    <xdr:to>
      <xdr:col>55</xdr:col>
      <xdr:colOff>50800</xdr:colOff>
      <xdr:row>85</xdr:row>
      <xdr:rowOff>135762</xdr:rowOff>
    </xdr:to>
    <xdr:sp macro="" textlink="">
      <xdr:nvSpPr>
        <xdr:cNvPr id="258" name="楕円 257">
          <a:extLst>
            <a:ext uri="{FF2B5EF4-FFF2-40B4-BE49-F238E27FC236}">
              <a16:creationId xmlns:a16="http://schemas.microsoft.com/office/drawing/2014/main" id="{42748F2E-34A7-4803-A570-AA639364F826}"/>
            </a:ext>
          </a:extLst>
        </xdr:cNvPr>
        <xdr:cNvSpPr/>
      </xdr:nvSpPr>
      <xdr:spPr>
        <a:xfrm>
          <a:off x="104267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133747</xdr:rowOff>
    </xdr:from>
    <xdr:ext cx="469744" cy="259045"/>
    <xdr:sp macro="" textlink="">
      <xdr:nvSpPr>
        <xdr:cNvPr id="259" name="【福祉施設】&#10;一人当たり面積該当値テキスト">
          <a:extLst>
            <a:ext uri="{FF2B5EF4-FFF2-40B4-BE49-F238E27FC236}">
              <a16:creationId xmlns:a16="http://schemas.microsoft.com/office/drawing/2014/main" id="{1BA76621-B464-4BDF-91DB-7C4F4904C923}"/>
            </a:ext>
          </a:extLst>
        </xdr:cNvPr>
        <xdr:cNvSpPr txBox="1"/>
      </xdr:nvSpPr>
      <xdr:spPr>
        <a:xfrm>
          <a:off x="10515600" y="1453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38049</xdr:rowOff>
    </xdr:from>
    <xdr:to>
      <xdr:col>50</xdr:col>
      <xdr:colOff>165100</xdr:colOff>
      <xdr:row>85</xdr:row>
      <xdr:rowOff>139649</xdr:rowOff>
    </xdr:to>
    <xdr:sp macro="" textlink="">
      <xdr:nvSpPr>
        <xdr:cNvPr id="260" name="楕円 259">
          <a:extLst>
            <a:ext uri="{FF2B5EF4-FFF2-40B4-BE49-F238E27FC236}">
              <a16:creationId xmlns:a16="http://schemas.microsoft.com/office/drawing/2014/main" id="{796D7421-4F29-4FFE-830C-35151514C5A1}"/>
            </a:ext>
          </a:extLst>
        </xdr:cNvPr>
        <xdr:cNvSpPr/>
      </xdr:nvSpPr>
      <xdr:spPr>
        <a:xfrm>
          <a:off x="95885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84962</xdr:rowOff>
    </xdr:from>
    <xdr:to>
      <xdr:col>55</xdr:col>
      <xdr:colOff>0</xdr:colOff>
      <xdr:row>85</xdr:row>
      <xdr:rowOff>88849</xdr:rowOff>
    </xdr:to>
    <xdr:cxnSp macro="">
      <xdr:nvCxnSpPr>
        <xdr:cNvPr id="261" name="直線コネクタ 260">
          <a:extLst>
            <a:ext uri="{FF2B5EF4-FFF2-40B4-BE49-F238E27FC236}">
              <a16:creationId xmlns:a16="http://schemas.microsoft.com/office/drawing/2014/main" id="{577B2A92-39B4-4C5F-BA3B-CD46FD85CECA}"/>
            </a:ext>
          </a:extLst>
        </xdr:cNvPr>
        <xdr:cNvCxnSpPr/>
      </xdr:nvCxnSpPr>
      <xdr:spPr>
        <a:xfrm flipV="1">
          <a:off x="9639300" y="14658212"/>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41478</xdr:rowOff>
    </xdr:from>
    <xdr:to>
      <xdr:col>46</xdr:col>
      <xdr:colOff>38100</xdr:colOff>
      <xdr:row>85</xdr:row>
      <xdr:rowOff>143078</xdr:rowOff>
    </xdr:to>
    <xdr:sp macro="" textlink="">
      <xdr:nvSpPr>
        <xdr:cNvPr id="262" name="楕円 261">
          <a:extLst>
            <a:ext uri="{FF2B5EF4-FFF2-40B4-BE49-F238E27FC236}">
              <a16:creationId xmlns:a16="http://schemas.microsoft.com/office/drawing/2014/main" id="{4F2B0679-DE0D-4143-927C-05D826D3515C}"/>
            </a:ext>
          </a:extLst>
        </xdr:cNvPr>
        <xdr:cNvSpPr/>
      </xdr:nvSpPr>
      <xdr:spPr>
        <a:xfrm>
          <a:off x="8699500" y="146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88849</xdr:rowOff>
    </xdr:from>
    <xdr:to>
      <xdr:col>50</xdr:col>
      <xdr:colOff>114300</xdr:colOff>
      <xdr:row>85</xdr:row>
      <xdr:rowOff>92278</xdr:rowOff>
    </xdr:to>
    <xdr:cxnSp macro="">
      <xdr:nvCxnSpPr>
        <xdr:cNvPr id="263" name="直線コネクタ 262">
          <a:extLst>
            <a:ext uri="{FF2B5EF4-FFF2-40B4-BE49-F238E27FC236}">
              <a16:creationId xmlns:a16="http://schemas.microsoft.com/office/drawing/2014/main" id="{9A5E932B-29D9-43EA-8D68-36DB830D3AC9}"/>
            </a:ext>
          </a:extLst>
        </xdr:cNvPr>
        <xdr:cNvCxnSpPr/>
      </xdr:nvCxnSpPr>
      <xdr:spPr>
        <a:xfrm flipV="1">
          <a:off x="8750300" y="146620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43535</xdr:rowOff>
    </xdr:from>
    <xdr:to>
      <xdr:col>41</xdr:col>
      <xdr:colOff>101600</xdr:colOff>
      <xdr:row>85</xdr:row>
      <xdr:rowOff>145135</xdr:rowOff>
    </xdr:to>
    <xdr:sp macro="" textlink="">
      <xdr:nvSpPr>
        <xdr:cNvPr id="264" name="楕円 263">
          <a:extLst>
            <a:ext uri="{FF2B5EF4-FFF2-40B4-BE49-F238E27FC236}">
              <a16:creationId xmlns:a16="http://schemas.microsoft.com/office/drawing/2014/main" id="{FA3FD61A-26BF-4BCC-9419-E8A37E25E998}"/>
            </a:ext>
          </a:extLst>
        </xdr:cNvPr>
        <xdr:cNvSpPr/>
      </xdr:nvSpPr>
      <xdr:spPr>
        <a:xfrm>
          <a:off x="7810500" y="146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92278</xdr:rowOff>
    </xdr:from>
    <xdr:to>
      <xdr:col>45</xdr:col>
      <xdr:colOff>177800</xdr:colOff>
      <xdr:row>85</xdr:row>
      <xdr:rowOff>94335</xdr:rowOff>
    </xdr:to>
    <xdr:cxnSp macro="">
      <xdr:nvCxnSpPr>
        <xdr:cNvPr id="265" name="直線コネクタ 264">
          <a:extLst>
            <a:ext uri="{FF2B5EF4-FFF2-40B4-BE49-F238E27FC236}">
              <a16:creationId xmlns:a16="http://schemas.microsoft.com/office/drawing/2014/main" id="{E7311ADF-DA11-49FE-B116-FD12AA43C680}"/>
            </a:ext>
          </a:extLst>
        </xdr:cNvPr>
        <xdr:cNvCxnSpPr/>
      </xdr:nvCxnSpPr>
      <xdr:spPr>
        <a:xfrm flipV="1">
          <a:off x="7861300" y="1466552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47650</xdr:rowOff>
    </xdr:from>
    <xdr:to>
      <xdr:col>36</xdr:col>
      <xdr:colOff>165100</xdr:colOff>
      <xdr:row>85</xdr:row>
      <xdr:rowOff>149250</xdr:rowOff>
    </xdr:to>
    <xdr:sp macro="" textlink="">
      <xdr:nvSpPr>
        <xdr:cNvPr id="266" name="楕円 265">
          <a:extLst>
            <a:ext uri="{FF2B5EF4-FFF2-40B4-BE49-F238E27FC236}">
              <a16:creationId xmlns:a16="http://schemas.microsoft.com/office/drawing/2014/main" id="{D202F3AD-BD11-41D9-A36D-948AFA61EC35}"/>
            </a:ext>
          </a:extLst>
        </xdr:cNvPr>
        <xdr:cNvSpPr/>
      </xdr:nvSpPr>
      <xdr:spPr>
        <a:xfrm>
          <a:off x="6921500" y="146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94335</xdr:rowOff>
    </xdr:from>
    <xdr:to>
      <xdr:col>41</xdr:col>
      <xdr:colOff>50800</xdr:colOff>
      <xdr:row>85</xdr:row>
      <xdr:rowOff>98450</xdr:rowOff>
    </xdr:to>
    <xdr:cxnSp macro="">
      <xdr:nvCxnSpPr>
        <xdr:cNvPr id="267" name="直線コネクタ 266">
          <a:extLst>
            <a:ext uri="{FF2B5EF4-FFF2-40B4-BE49-F238E27FC236}">
              <a16:creationId xmlns:a16="http://schemas.microsoft.com/office/drawing/2014/main" id="{09700720-6697-475E-A7E7-D290DA3895EA}"/>
            </a:ext>
          </a:extLst>
        </xdr:cNvPr>
        <xdr:cNvCxnSpPr/>
      </xdr:nvCxnSpPr>
      <xdr:spPr>
        <a:xfrm flipV="1">
          <a:off x="6972300" y="1466758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115943</xdr:rowOff>
    </xdr:from>
    <xdr:ext cx="469744" cy="259045"/>
    <xdr:sp macro="" textlink="">
      <xdr:nvSpPr>
        <xdr:cNvPr id="268" name="n_1aveValue【福祉施設】&#10;一人当たり面積">
          <a:extLst>
            <a:ext uri="{FF2B5EF4-FFF2-40B4-BE49-F238E27FC236}">
              <a16:creationId xmlns:a16="http://schemas.microsoft.com/office/drawing/2014/main" id="{51887ABE-3945-4628-9D6F-C875B8C4AC4A}"/>
            </a:ext>
          </a:extLst>
        </xdr:cNvPr>
        <xdr:cNvSpPr txBox="1"/>
      </xdr:nvSpPr>
      <xdr:spPr>
        <a:xfrm>
          <a:off x="93917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269" name="n_2aveValue【福祉施設】&#10;一人当たり面積">
          <a:extLst>
            <a:ext uri="{FF2B5EF4-FFF2-40B4-BE49-F238E27FC236}">
              <a16:creationId xmlns:a16="http://schemas.microsoft.com/office/drawing/2014/main" id="{4420317B-A453-44E7-AA75-14528EE90822}"/>
            </a:ext>
          </a:extLst>
        </xdr:cNvPr>
        <xdr:cNvSpPr txBox="1"/>
      </xdr:nvSpPr>
      <xdr:spPr>
        <a:xfrm>
          <a:off x="8515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270" name="n_3aveValue【福祉施設】&#10;一人当たり面積">
          <a:extLst>
            <a:ext uri="{FF2B5EF4-FFF2-40B4-BE49-F238E27FC236}">
              <a16:creationId xmlns:a16="http://schemas.microsoft.com/office/drawing/2014/main" id="{FA77650F-9C47-4F82-B35A-55C5BEB9A16C}"/>
            </a:ext>
          </a:extLst>
        </xdr:cNvPr>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271" name="n_4aveValue【福祉施設】&#10;一人当たり面積">
          <a:extLst>
            <a:ext uri="{FF2B5EF4-FFF2-40B4-BE49-F238E27FC236}">
              <a16:creationId xmlns:a16="http://schemas.microsoft.com/office/drawing/2014/main" id="{3BFC0FE2-BFF7-4142-9304-58DB26A65673}"/>
            </a:ext>
          </a:extLst>
        </xdr:cNvPr>
        <xdr:cNvSpPr txBox="1"/>
      </xdr:nvSpPr>
      <xdr:spPr>
        <a:xfrm>
          <a:off x="6737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130776</xdr:rowOff>
    </xdr:from>
    <xdr:ext cx="469744" cy="259045"/>
    <xdr:sp macro="" textlink="">
      <xdr:nvSpPr>
        <xdr:cNvPr id="272" name="n_1mainValue【福祉施設】&#10;一人当たり面積">
          <a:extLst>
            <a:ext uri="{FF2B5EF4-FFF2-40B4-BE49-F238E27FC236}">
              <a16:creationId xmlns:a16="http://schemas.microsoft.com/office/drawing/2014/main" id="{225AF64A-804D-48AF-A292-E1E74EEAA893}"/>
            </a:ext>
          </a:extLst>
        </xdr:cNvPr>
        <xdr:cNvSpPr txBox="1"/>
      </xdr:nvSpPr>
      <xdr:spPr>
        <a:xfrm>
          <a:off x="9391727" y="1470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134205</xdr:rowOff>
    </xdr:from>
    <xdr:ext cx="469744" cy="259045"/>
    <xdr:sp macro="" textlink="">
      <xdr:nvSpPr>
        <xdr:cNvPr id="273" name="n_2mainValue【福祉施設】&#10;一人当たり面積">
          <a:extLst>
            <a:ext uri="{FF2B5EF4-FFF2-40B4-BE49-F238E27FC236}">
              <a16:creationId xmlns:a16="http://schemas.microsoft.com/office/drawing/2014/main" id="{1729D548-9B5E-43EB-858F-DD0943E4503A}"/>
            </a:ext>
          </a:extLst>
        </xdr:cNvPr>
        <xdr:cNvSpPr txBox="1"/>
      </xdr:nvSpPr>
      <xdr:spPr>
        <a:xfrm>
          <a:off x="8515427" y="1470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136262</xdr:rowOff>
    </xdr:from>
    <xdr:ext cx="469744" cy="259045"/>
    <xdr:sp macro="" textlink="">
      <xdr:nvSpPr>
        <xdr:cNvPr id="274" name="n_3mainValue【福祉施設】&#10;一人当たり面積">
          <a:extLst>
            <a:ext uri="{FF2B5EF4-FFF2-40B4-BE49-F238E27FC236}">
              <a16:creationId xmlns:a16="http://schemas.microsoft.com/office/drawing/2014/main" id="{12018581-17EA-4751-90C4-25500442B49D}"/>
            </a:ext>
          </a:extLst>
        </xdr:cNvPr>
        <xdr:cNvSpPr txBox="1"/>
      </xdr:nvSpPr>
      <xdr:spPr>
        <a:xfrm>
          <a:off x="7626427" y="1470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140377</xdr:rowOff>
    </xdr:from>
    <xdr:ext cx="469744" cy="259045"/>
    <xdr:sp macro="" textlink="">
      <xdr:nvSpPr>
        <xdr:cNvPr id="275" name="n_4mainValue【福祉施設】&#10;一人当たり面積">
          <a:extLst>
            <a:ext uri="{FF2B5EF4-FFF2-40B4-BE49-F238E27FC236}">
              <a16:creationId xmlns:a16="http://schemas.microsoft.com/office/drawing/2014/main" id="{8F9D2699-A5A7-4A8B-A71F-C2AC07026940}"/>
            </a:ext>
          </a:extLst>
        </xdr:cNvPr>
        <xdr:cNvSpPr txBox="1"/>
      </xdr:nvSpPr>
      <xdr:spPr>
        <a:xfrm>
          <a:off x="6737427" y="1471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0A200055-43E5-4CBD-B6CB-9148DC87E89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454F1059-DB24-40A8-B83B-65ED1478527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F7258461-019B-44A5-A8AE-6D8BBA9C5B0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29616B00-7106-425E-9510-85415650D2D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6B71421C-5484-4ED6-BC05-FA8C9CAECD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8CFEA403-2407-4EF9-9EA8-AD0DDFB5749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CD391771-A6AF-4BF4-B21E-7ABAC5B2300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022E2136-DBF4-41CD-BDD3-45296CEB5EE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D8A09263-E8A0-4D22-BD9E-FCFFAFBA055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52A8C9BC-AF86-4A60-9995-F94AFC4D7CF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F1E8D80C-7AE8-470E-9272-F2595932569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a:extLst>
            <a:ext uri="{FF2B5EF4-FFF2-40B4-BE49-F238E27FC236}">
              <a16:creationId xmlns:a16="http://schemas.microsoft.com/office/drawing/2014/main" id="{62B2D101-D6AE-456F-ACDE-731845CF822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a:extLst>
            <a:ext uri="{FF2B5EF4-FFF2-40B4-BE49-F238E27FC236}">
              <a16:creationId xmlns:a16="http://schemas.microsoft.com/office/drawing/2014/main" id="{F54CAD72-A25D-4B8A-8861-50FEE5411EC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a:extLst>
            <a:ext uri="{FF2B5EF4-FFF2-40B4-BE49-F238E27FC236}">
              <a16:creationId xmlns:a16="http://schemas.microsoft.com/office/drawing/2014/main" id="{ABC929CC-F3A1-410E-93BE-8E99CF5672F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a:extLst>
            <a:ext uri="{FF2B5EF4-FFF2-40B4-BE49-F238E27FC236}">
              <a16:creationId xmlns:a16="http://schemas.microsoft.com/office/drawing/2014/main" id="{D5E122DA-418A-4385-AF6F-09ED8F77E3E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a:extLst>
            <a:ext uri="{FF2B5EF4-FFF2-40B4-BE49-F238E27FC236}">
              <a16:creationId xmlns:a16="http://schemas.microsoft.com/office/drawing/2014/main" id="{2F5E673E-774D-4997-9C00-8A3DB544BCA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a:extLst>
            <a:ext uri="{FF2B5EF4-FFF2-40B4-BE49-F238E27FC236}">
              <a16:creationId xmlns:a16="http://schemas.microsoft.com/office/drawing/2014/main" id="{A327955F-0050-47F7-9AAB-4E5715E21B5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a:extLst>
            <a:ext uri="{FF2B5EF4-FFF2-40B4-BE49-F238E27FC236}">
              <a16:creationId xmlns:a16="http://schemas.microsoft.com/office/drawing/2014/main" id="{EB1B0F31-75EF-49FC-8FF0-96EA226A6B3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a:extLst>
            <a:ext uri="{FF2B5EF4-FFF2-40B4-BE49-F238E27FC236}">
              <a16:creationId xmlns:a16="http://schemas.microsoft.com/office/drawing/2014/main" id="{43131EE3-6A03-48B2-B8A8-25F54CE2B96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a:extLst>
            <a:ext uri="{FF2B5EF4-FFF2-40B4-BE49-F238E27FC236}">
              <a16:creationId xmlns:a16="http://schemas.microsoft.com/office/drawing/2014/main" id="{EA7591E3-65B2-47C2-8191-0153EEF2A4C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a:extLst>
            <a:ext uri="{FF2B5EF4-FFF2-40B4-BE49-F238E27FC236}">
              <a16:creationId xmlns:a16="http://schemas.microsoft.com/office/drawing/2014/main" id="{682315B7-FE08-4704-9BA5-9790CBBDA4E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a:extLst>
            <a:ext uri="{FF2B5EF4-FFF2-40B4-BE49-F238E27FC236}">
              <a16:creationId xmlns:a16="http://schemas.microsoft.com/office/drawing/2014/main" id="{23A1B422-531F-4C23-91FE-D78EEC1B2A5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a:extLst>
            <a:ext uri="{FF2B5EF4-FFF2-40B4-BE49-F238E27FC236}">
              <a16:creationId xmlns:a16="http://schemas.microsoft.com/office/drawing/2014/main" id="{90201EE3-4061-4B5D-A433-96BE2E2CAC4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FE029CEF-0537-429A-B032-D8A704035EC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C2D617A7-06CF-4C20-B3CE-4166E7FCA84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301" name="直線コネクタ 300">
          <a:extLst>
            <a:ext uri="{FF2B5EF4-FFF2-40B4-BE49-F238E27FC236}">
              <a16:creationId xmlns:a16="http://schemas.microsoft.com/office/drawing/2014/main" id="{65C9D5BD-BBF9-4455-B00F-C31AA489DBEC}"/>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2" name="【市民会館】&#10;有形固定資産減価償却率最小値テキスト">
          <a:extLst>
            <a:ext uri="{FF2B5EF4-FFF2-40B4-BE49-F238E27FC236}">
              <a16:creationId xmlns:a16="http://schemas.microsoft.com/office/drawing/2014/main" id="{4A846562-13FF-4732-ADEA-F16E9F368BE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3" name="直線コネクタ 302">
          <a:extLst>
            <a:ext uri="{FF2B5EF4-FFF2-40B4-BE49-F238E27FC236}">
              <a16:creationId xmlns:a16="http://schemas.microsoft.com/office/drawing/2014/main" id="{5CB7E69B-8AB9-469D-9AEA-16FD783494CA}"/>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04" name="【市民会館】&#10;有形固定資産減価償却率最大値テキスト">
          <a:extLst>
            <a:ext uri="{FF2B5EF4-FFF2-40B4-BE49-F238E27FC236}">
              <a16:creationId xmlns:a16="http://schemas.microsoft.com/office/drawing/2014/main" id="{7372BA4E-1A85-42E4-A1F6-5D557AC9AD4A}"/>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05" name="直線コネクタ 304">
          <a:extLst>
            <a:ext uri="{FF2B5EF4-FFF2-40B4-BE49-F238E27FC236}">
              <a16:creationId xmlns:a16="http://schemas.microsoft.com/office/drawing/2014/main" id="{74C3CAF9-9FD1-4361-8A67-BAF3D3290196}"/>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968BA12D-12BA-40E7-A9FF-FC1F786E0982}"/>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07" name="フローチャート: 判断 306">
          <a:extLst>
            <a:ext uri="{FF2B5EF4-FFF2-40B4-BE49-F238E27FC236}">
              <a16:creationId xmlns:a16="http://schemas.microsoft.com/office/drawing/2014/main" id="{EB75E9B1-F591-4567-A006-0F279C20231F}"/>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308" name="フローチャート: 判断 307">
          <a:extLst>
            <a:ext uri="{FF2B5EF4-FFF2-40B4-BE49-F238E27FC236}">
              <a16:creationId xmlns:a16="http://schemas.microsoft.com/office/drawing/2014/main" id="{94DFF001-5D83-4D75-A1FD-3E0025768A50}"/>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309" name="フローチャート: 判断 308">
          <a:extLst>
            <a:ext uri="{FF2B5EF4-FFF2-40B4-BE49-F238E27FC236}">
              <a16:creationId xmlns:a16="http://schemas.microsoft.com/office/drawing/2014/main" id="{C60A4081-8DC6-4B95-820B-FDD0DBA78C38}"/>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310" name="フローチャート: 判断 309">
          <a:extLst>
            <a:ext uri="{FF2B5EF4-FFF2-40B4-BE49-F238E27FC236}">
              <a16:creationId xmlns:a16="http://schemas.microsoft.com/office/drawing/2014/main" id="{ED9B0530-0E3B-41AF-8473-7DDE55FBEF26}"/>
            </a:ext>
          </a:extLst>
        </xdr:cNvPr>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311" name="フローチャート: 判断 310">
          <a:extLst>
            <a:ext uri="{FF2B5EF4-FFF2-40B4-BE49-F238E27FC236}">
              <a16:creationId xmlns:a16="http://schemas.microsoft.com/office/drawing/2014/main" id="{22E26F3B-8E5C-44C7-BC5D-7A8C4978BA08}"/>
            </a:ext>
          </a:extLst>
        </xdr:cNvPr>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CF63E827-FEA4-417F-A94D-EF98067804B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EB719269-3449-43B8-B962-47A3F81BE3C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126C2321-8A5D-415A-A4C1-0A12C0F8AA5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B6519E0A-6FF9-45D5-ABD3-7975D18E559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89658B46-C75F-4A49-BB17-820D412F9E6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74386</xdr:rowOff>
    </xdr:from>
    <xdr:to>
      <xdr:col>24</xdr:col>
      <xdr:colOff>114300</xdr:colOff>
      <xdr:row>107</xdr:row>
      <xdr:rowOff>4536</xdr:rowOff>
    </xdr:to>
    <xdr:sp macro="" textlink="">
      <xdr:nvSpPr>
        <xdr:cNvPr id="317" name="楕円 316">
          <a:extLst>
            <a:ext uri="{FF2B5EF4-FFF2-40B4-BE49-F238E27FC236}">
              <a16:creationId xmlns:a16="http://schemas.microsoft.com/office/drawing/2014/main" id="{C8A5937C-576F-4558-B19F-43E178AD8998}"/>
            </a:ext>
          </a:extLst>
        </xdr:cNvPr>
        <xdr:cNvSpPr/>
      </xdr:nvSpPr>
      <xdr:spPr>
        <a:xfrm>
          <a:off x="4584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52813</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50AEE042-C17D-43E7-9E58-A1D2FF8E6AB7}"/>
            </a:ext>
          </a:extLst>
        </xdr:cNvPr>
        <xdr:cNvSpPr txBox="1"/>
      </xdr:nvSpPr>
      <xdr:spPr>
        <a:xfrm>
          <a:off x="4673600"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41729</xdr:rowOff>
    </xdr:from>
    <xdr:to>
      <xdr:col>20</xdr:col>
      <xdr:colOff>38100</xdr:colOff>
      <xdr:row>106</xdr:row>
      <xdr:rowOff>143329</xdr:rowOff>
    </xdr:to>
    <xdr:sp macro="" textlink="">
      <xdr:nvSpPr>
        <xdr:cNvPr id="319" name="楕円 318">
          <a:extLst>
            <a:ext uri="{FF2B5EF4-FFF2-40B4-BE49-F238E27FC236}">
              <a16:creationId xmlns:a16="http://schemas.microsoft.com/office/drawing/2014/main" id="{9F8D90B2-A98E-4767-A7E9-ADAAD779E36B}"/>
            </a:ext>
          </a:extLst>
        </xdr:cNvPr>
        <xdr:cNvSpPr/>
      </xdr:nvSpPr>
      <xdr:spPr>
        <a:xfrm>
          <a:off x="3746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92529</xdr:rowOff>
    </xdr:from>
    <xdr:to>
      <xdr:col>24</xdr:col>
      <xdr:colOff>63500</xdr:colOff>
      <xdr:row>106</xdr:row>
      <xdr:rowOff>125186</xdr:rowOff>
    </xdr:to>
    <xdr:cxnSp macro="">
      <xdr:nvCxnSpPr>
        <xdr:cNvPr id="320" name="直線コネクタ 319">
          <a:extLst>
            <a:ext uri="{FF2B5EF4-FFF2-40B4-BE49-F238E27FC236}">
              <a16:creationId xmlns:a16="http://schemas.microsoft.com/office/drawing/2014/main" id="{14231E20-BE38-4928-94D8-382D3D1D649A}"/>
            </a:ext>
          </a:extLst>
        </xdr:cNvPr>
        <xdr:cNvCxnSpPr/>
      </xdr:nvCxnSpPr>
      <xdr:spPr>
        <a:xfrm>
          <a:off x="3797300" y="1826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9071</xdr:rowOff>
    </xdr:from>
    <xdr:to>
      <xdr:col>15</xdr:col>
      <xdr:colOff>101600</xdr:colOff>
      <xdr:row>106</xdr:row>
      <xdr:rowOff>110671</xdr:rowOff>
    </xdr:to>
    <xdr:sp macro="" textlink="">
      <xdr:nvSpPr>
        <xdr:cNvPr id="321" name="楕円 320">
          <a:extLst>
            <a:ext uri="{FF2B5EF4-FFF2-40B4-BE49-F238E27FC236}">
              <a16:creationId xmlns:a16="http://schemas.microsoft.com/office/drawing/2014/main" id="{11DB706F-C34D-4353-92CA-EAD80B6D2098}"/>
            </a:ext>
          </a:extLst>
        </xdr:cNvPr>
        <xdr:cNvSpPr/>
      </xdr:nvSpPr>
      <xdr:spPr>
        <a:xfrm>
          <a:off x="2857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59871</xdr:rowOff>
    </xdr:from>
    <xdr:to>
      <xdr:col>19</xdr:col>
      <xdr:colOff>177800</xdr:colOff>
      <xdr:row>106</xdr:row>
      <xdr:rowOff>92529</xdr:rowOff>
    </xdr:to>
    <xdr:cxnSp macro="">
      <xdr:nvCxnSpPr>
        <xdr:cNvPr id="322" name="直線コネクタ 321">
          <a:extLst>
            <a:ext uri="{FF2B5EF4-FFF2-40B4-BE49-F238E27FC236}">
              <a16:creationId xmlns:a16="http://schemas.microsoft.com/office/drawing/2014/main" id="{06A4898B-6D60-4469-8622-38D606BDF585}"/>
            </a:ext>
          </a:extLst>
        </xdr:cNvPr>
        <xdr:cNvCxnSpPr/>
      </xdr:nvCxnSpPr>
      <xdr:spPr>
        <a:xfrm>
          <a:off x="2908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147864</xdr:rowOff>
    </xdr:from>
    <xdr:to>
      <xdr:col>10</xdr:col>
      <xdr:colOff>165100</xdr:colOff>
      <xdr:row>106</xdr:row>
      <xdr:rowOff>78014</xdr:rowOff>
    </xdr:to>
    <xdr:sp macro="" textlink="">
      <xdr:nvSpPr>
        <xdr:cNvPr id="323" name="楕円 322">
          <a:extLst>
            <a:ext uri="{FF2B5EF4-FFF2-40B4-BE49-F238E27FC236}">
              <a16:creationId xmlns:a16="http://schemas.microsoft.com/office/drawing/2014/main" id="{5939CAD2-5617-4E20-9BBA-B24DEA74F03E}"/>
            </a:ext>
          </a:extLst>
        </xdr:cNvPr>
        <xdr:cNvSpPr/>
      </xdr:nvSpPr>
      <xdr:spPr>
        <a:xfrm>
          <a:off x="196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27214</xdr:rowOff>
    </xdr:from>
    <xdr:to>
      <xdr:col>15</xdr:col>
      <xdr:colOff>50800</xdr:colOff>
      <xdr:row>106</xdr:row>
      <xdr:rowOff>59871</xdr:rowOff>
    </xdr:to>
    <xdr:cxnSp macro="">
      <xdr:nvCxnSpPr>
        <xdr:cNvPr id="324" name="直線コネクタ 323">
          <a:extLst>
            <a:ext uri="{FF2B5EF4-FFF2-40B4-BE49-F238E27FC236}">
              <a16:creationId xmlns:a16="http://schemas.microsoft.com/office/drawing/2014/main" id="{C84310DC-0541-4D1F-9E94-246E53020517}"/>
            </a:ext>
          </a:extLst>
        </xdr:cNvPr>
        <xdr:cNvCxnSpPr/>
      </xdr:nvCxnSpPr>
      <xdr:spPr>
        <a:xfrm>
          <a:off x="2019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115207</xdr:rowOff>
    </xdr:from>
    <xdr:to>
      <xdr:col>6</xdr:col>
      <xdr:colOff>38100</xdr:colOff>
      <xdr:row>106</xdr:row>
      <xdr:rowOff>45357</xdr:rowOff>
    </xdr:to>
    <xdr:sp macro="" textlink="">
      <xdr:nvSpPr>
        <xdr:cNvPr id="325" name="楕円 324">
          <a:extLst>
            <a:ext uri="{FF2B5EF4-FFF2-40B4-BE49-F238E27FC236}">
              <a16:creationId xmlns:a16="http://schemas.microsoft.com/office/drawing/2014/main" id="{4F82CFCB-5C60-4BE4-97E3-8B104A475BF1}"/>
            </a:ext>
          </a:extLst>
        </xdr:cNvPr>
        <xdr:cNvSpPr/>
      </xdr:nvSpPr>
      <xdr:spPr>
        <a:xfrm>
          <a:off x="1079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166007</xdr:rowOff>
    </xdr:from>
    <xdr:to>
      <xdr:col>10</xdr:col>
      <xdr:colOff>114300</xdr:colOff>
      <xdr:row>106</xdr:row>
      <xdr:rowOff>27214</xdr:rowOff>
    </xdr:to>
    <xdr:cxnSp macro="">
      <xdr:nvCxnSpPr>
        <xdr:cNvPr id="326" name="直線コネクタ 325">
          <a:extLst>
            <a:ext uri="{FF2B5EF4-FFF2-40B4-BE49-F238E27FC236}">
              <a16:creationId xmlns:a16="http://schemas.microsoft.com/office/drawing/2014/main" id="{AACD043E-99FC-49DB-BFE0-11BD03D51324}"/>
            </a:ext>
          </a:extLst>
        </xdr:cNvPr>
        <xdr:cNvCxnSpPr/>
      </xdr:nvCxnSpPr>
      <xdr:spPr>
        <a:xfrm>
          <a:off x="1130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327" name="n_1aveValue【市民会館】&#10;有形固定資産減価償却率">
          <a:extLst>
            <a:ext uri="{FF2B5EF4-FFF2-40B4-BE49-F238E27FC236}">
              <a16:creationId xmlns:a16="http://schemas.microsoft.com/office/drawing/2014/main" id="{235C99CE-71CC-4CAB-9D06-410D831D8FEE}"/>
            </a:ext>
          </a:extLst>
        </xdr:cNvPr>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328" name="n_2aveValue【市民会館】&#10;有形固定資産減価償却率">
          <a:extLst>
            <a:ext uri="{FF2B5EF4-FFF2-40B4-BE49-F238E27FC236}">
              <a16:creationId xmlns:a16="http://schemas.microsoft.com/office/drawing/2014/main" id="{5A61CEC3-0F80-40F4-81A2-7EBD58C8E9A2}"/>
            </a:ext>
          </a:extLst>
        </xdr:cNvPr>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329" name="n_3aveValue【市民会館】&#10;有形固定資産減価償却率">
          <a:extLst>
            <a:ext uri="{FF2B5EF4-FFF2-40B4-BE49-F238E27FC236}">
              <a16:creationId xmlns:a16="http://schemas.microsoft.com/office/drawing/2014/main" id="{AAAC9208-BF65-41B1-AFF4-9CA2DD194064}"/>
            </a:ext>
          </a:extLst>
        </xdr:cNvPr>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330" name="n_4aveValue【市民会館】&#10;有形固定資産減価償却率">
          <a:extLst>
            <a:ext uri="{FF2B5EF4-FFF2-40B4-BE49-F238E27FC236}">
              <a16:creationId xmlns:a16="http://schemas.microsoft.com/office/drawing/2014/main" id="{2D9C3B7C-9B02-4826-82AB-0A1CBA12019C}"/>
            </a:ext>
          </a:extLst>
        </xdr:cNvPr>
        <xdr:cNvSpPr txBox="1"/>
      </xdr:nvSpPr>
      <xdr:spPr>
        <a:xfrm>
          <a:off x="927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134456</xdr:rowOff>
    </xdr:from>
    <xdr:ext cx="405111" cy="259045"/>
    <xdr:sp macro="" textlink="">
      <xdr:nvSpPr>
        <xdr:cNvPr id="331" name="n_1mainValue【市民会館】&#10;有形固定資産減価償却率">
          <a:extLst>
            <a:ext uri="{FF2B5EF4-FFF2-40B4-BE49-F238E27FC236}">
              <a16:creationId xmlns:a16="http://schemas.microsoft.com/office/drawing/2014/main" id="{8DB8025D-5110-4149-909C-7C36D5316CDD}"/>
            </a:ext>
          </a:extLst>
        </xdr:cNvPr>
        <xdr:cNvSpPr txBox="1"/>
      </xdr:nvSpPr>
      <xdr:spPr>
        <a:xfrm>
          <a:off x="3582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101798</xdr:rowOff>
    </xdr:from>
    <xdr:ext cx="405111" cy="259045"/>
    <xdr:sp macro="" textlink="">
      <xdr:nvSpPr>
        <xdr:cNvPr id="332" name="n_2mainValue【市民会館】&#10;有形固定資産減価償却率">
          <a:extLst>
            <a:ext uri="{FF2B5EF4-FFF2-40B4-BE49-F238E27FC236}">
              <a16:creationId xmlns:a16="http://schemas.microsoft.com/office/drawing/2014/main" id="{0F203260-9880-42B9-ABF5-E6D7736211E8}"/>
            </a:ext>
          </a:extLst>
        </xdr:cNvPr>
        <xdr:cNvSpPr txBox="1"/>
      </xdr:nvSpPr>
      <xdr:spPr>
        <a:xfrm>
          <a:off x="2705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69141</xdr:rowOff>
    </xdr:from>
    <xdr:ext cx="405111" cy="259045"/>
    <xdr:sp macro="" textlink="">
      <xdr:nvSpPr>
        <xdr:cNvPr id="333" name="n_3mainValue【市民会館】&#10;有形固定資産減価償却率">
          <a:extLst>
            <a:ext uri="{FF2B5EF4-FFF2-40B4-BE49-F238E27FC236}">
              <a16:creationId xmlns:a16="http://schemas.microsoft.com/office/drawing/2014/main" id="{1D4F4BED-8E3B-4048-9298-419964251BFD}"/>
            </a:ext>
          </a:extLst>
        </xdr:cNvPr>
        <xdr:cNvSpPr txBox="1"/>
      </xdr:nvSpPr>
      <xdr:spPr>
        <a:xfrm>
          <a:off x="1816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334" name="n_4mainValue【市民会館】&#10;有形固定資産減価償却率">
          <a:extLst>
            <a:ext uri="{FF2B5EF4-FFF2-40B4-BE49-F238E27FC236}">
              <a16:creationId xmlns:a16="http://schemas.microsoft.com/office/drawing/2014/main" id="{763CB2FC-5329-461E-B9C2-68AB5DA4AB83}"/>
            </a:ext>
          </a:extLst>
        </xdr:cNvPr>
        <xdr:cNvSpPr txBox="1"/>
      </xdr:nvSpPr>
      <xdr:spPr>
        <a:xfrm>
          <a:off x="927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EC06B322-6823-4157-A504-EC892A1D22A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8080D2AF-B13A-446F-9193-AE327758A0F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7DF33A13-5CAB-4D59-869C-783A8CA62DC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4F6DD14F-BCE6-438B-97D2-A5B7A181C91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F68C158B-A378-498F-BCEA-16EA1DC6314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D6BB4363-D714-4A29-BAFD-6DBFD2D549D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1AA831DB-4477-41BC-958A-E3A6AC10B4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DEE9B92F-722C-41CB-9954-655B68BC330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BBD63DB0-A30C-4308-9C56-89D4F4EA8F3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D3B8F3B6-B68A-48A9-914F-861B41E1716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5" name="直線コネクタ 344">
          <a:extLst>
            <a:ext uri="{FF2B5EF4-FFF2-40B4-BE49-F238E27FC236}">
              <a16:creationId xmlns:a16="http://schemas.microsoft.com/office/drawing/2014/main" id="{A3CF84A1-9DFF-4A5E-B500-4DD5B867A873}"/>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46" name="テキスト ボックス 345">
          <a:extLst>
            <a:ext uri="{FF2B5EF4-FFF2-40B4-BE49-F238E27FC236}">
              <a16:creationId xmlns:a16="http://schemas.microsoft.com/office/drawing/2014/main" id="{06480162-C517-41D9-8844-D300E6B63EBC}"/>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a:extLst>
            <a:ext uri="{FF2B5EF4-FFF2-40B4-BE49-F238E27FC236}">
              <a16:creationId xmlns:a16="http://schemas.microsoft.com/office/drawing/2014/main" id="{D869FEBC-F0F1-46FC-9DD7-07F8F49C65A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a:extLst>
            <a:ext uri="{FF2B5EF4-FFF2-40B4-BE49-F238E27FC236}">
              <a16:creationId xmlns:a16="http://schemas.microsoft.com/office/drawing/2014/main" id="{724DCFC5-8761-45C2-85B2-1463734327D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9" name="直線コネクタ 348">
          <a:extLst>
            <a:ext uri="{FF2B5EF4-FFF2-40B4-BE49-F238E27FC236}">
              <a16:creationId xmlns:a16="http://schemas.microsoft.com/office/drawing/2014/main" id="{D4F60150-ADDF-41BE-A803-1E52C6CAA04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50" name="テキスト ボックス 349">
          <a:extLst>
            <a:ext uri="{FF2B5EF4-FFF2-40B4-BE49-F238E27FC236}">
              <a16:creationId xmlns:a16="http://schemas.microsoft.com/office/drawing/2014/main" id="{011ED1FE-2346-418B-AC6A-B75122BD2B9B}"/>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a:extLst>
            <a:ext uri="{FF2B5EF4-FFF2-40B4-BE49-F238E27FC236}">
              <a16:creationId xmlns:a16="http://schemas.microsoft.com/office/drawing/2014/main" id="{AAF8F7C5-D96A-4A7F-A593-463189F3245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a:extLst>
            <a:ext uri="{FF2B5EF4-FFF2-40B4-BE49-F238E27FC236}">
              <a16:creationId xmlns:a16="http://schemas.microsoft.com/office/drawing/2014/main" id="{94F05EC6-E8AD-483F-8A4A-88A1064FE78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a:extLst>
            <a:ext uri="{FF2B5EF4-FFF2-40B4-BE49-F238E27FC236}">
              <a16:creationId xmlns:a16="http://schemas.microsoft.com/office/drawing/2014/main" id="{D82DC8F4-2C93-477B-A8CB-89141C3FEF2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54" name="直線コネクタ 353">
          <a:extLst>
            <a:ext uri="{FF2B5EF4-FFF2-40B4-BE49-F238E27FC236}">
              <a16:creationId xmlns:a16="http://schemas.microsoft.com/office/drawing/2014/main" id="{7F22F1C0-EE2A-4F04-9EEF-21F039943B31}"/>
            </a:ext>
          </a:extLst>
        </xdr:cNvPr>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55" name="【市民会館】&#10;一人当たり面積最小値テキスト">
          <a:extLst>
            <a:ext uri="{FF2B5EF4-FFF2-40B4-BE49-F238E27FC236}">
              <a16:creationId xmlns:a16="http://schemas.microsoft.com/office/drawing/2014/main" id="{535A5063-4F63-4076-8C8E-CCF77AD24217}"/>
            </a:ext>
          </a:extLst>
        </xdr:cNvPr>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56" name="直線コネクタ 355">
          <a:extLst>
            <a:ext uri="{FF2B5EF4-FFF2-40B4-BE49-F238E27FC236}">
              <a16:creationId xmlns:a16="http://schemas.microsoft.com/office/drawing/2014/main" id="{D881E8DE-3894-40F7-896F-F0E1536C5989}"/>
            </a:ext>
          </a:extLst>
        </xdr:cNvPr>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57" name="【市民会館】&#10;一人当たり面積最大値テキスト">
          <a:extLst>
            <a:ext uri="{FF2B5EF4-FFF2-40B4-BE49-F238E27FC236}">
              <a16:creationId xmlns:a16="http://schemas.microsoft.com/office/drawing/2014/main" id="{75B4AAD0-1C88-445C-9F1A-03DC9FCE9438}"/>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58" name="直線コネクタ 357">
          <a:extLst>
            <a:ext uri="{FF2B5EF4-FFF2-40B4-BE49-F238E27FC236}">
              <a16:creationId xmlns:a16="http://schemas.microsoft.com/office/drawing/2014/main" id="{641D5F65-ECF6-4C67-8D9A-0F4C64D632A4}"/>
            </a:ext>
          </a:extLst>
        </xdr:cNvPr>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88980</xdr:rowOff>
    </xdr:from>
    <xdr:ext cx="469744" cy="259045"/>
    <xdr:sp macro="" textlink="">
      <xdr:nvSpPr>
        <xdr:cNvPr id="359" name="【市民会館】&#10;一人当たり面積平均値テキスト">
          <a:extLst>
            <a:ext uri="{FF2B5EF4-FFF2-40B4-BE49-F238E27FC236}">
              <a16:creationId xmlns:a16="http://schemas.microsoft.com/office/drawing/2014/main" id="{510CD253-9CC8-4F0C-B888-90E08834084E}"/>
            </a:ext>
          </a:extLst>
        </xdr:cNvPr>
        <xdr:cNvSpPr txBox="1"/>
      </xdr:nvSpPr>
      <xdr:spPr>
        <a:xfrm>
          <a:off x="10515600" y="17919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60" name="フローチャート: 判断 359">
          <a:extLst>
            <a:ext uri="{FF2B5EF4-FFF2-40B4-BE49-F238E27FC236}">
              <a16:creationId xmlns:a16="http://schemas.microsoft.com/office/drawing/2014/main" id="{28E3C825-65EA-47A6-B7E7-DB5F55B0BABB}"/>
            </a:ext>
          </a:extLst>
        </xdr:cNvPr>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361" name="フローチャート: 判断 360">
          <a:extLst>
            <a:ext uri="{FF2B5EF4-FFF2-40B4-BE49-F238E27FC236}">
              <a16:creationId xmlns:a16="http://schemas.microsoft.com/office/drawing/2014/main" id="{C3D267A5-4259-4620-B1AF-DBE6ED2F395C}"/>
            </a:ext>
          </a:extLst>
        </xdr:cNvPr>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62" name="フローチャート: 判断 361">
          <a:extLst>
            <a:ext uri="{FF2B5EF4-FFF2-40B4-BE49-F238E27FC236}">
              <a16:creationId xmlns:a16="http://schemas.microsoft.com/office/drawing/2014/main" id="{D3EB1545-2C91-49F9-B109-BF89E98330F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363" name="フローチャート: 判断 362">
          <a:extLst>
            <a:ext uri="{FF2B5EF4-FFF2-40B4-BE49-F238E27FC236}">
              <a16:creationId xmlns:a16="http://schemas.microsoft.com/office/drawing/2014/main" id="{6EC82F32-D98C-4863-A33A-BE812E063086}"/>
            </a:ext>
          </a:extLst>
        </xdr:cNvPr>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364" name="フローチャート: 判断 363">
          <a:extLst>
            <a:ext uri="{FF2B5EF4-FFF2-40B4-BE49-F238E27FC236}">
              <a16:creationId xmlns:a16="http://schemas.microsoft.com/office/drawing/2014/main" id="{E1C7405B-2E3F-4D6C-9F0F-BDC553D13E92}"/>
            </a:ext>
          </a:extLst>
        </xdr:cNvPr>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D0DCBB85-1530-4C0A-878C-B70E864C417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D9B894D4-1C0D-4095-908D-25B564A8D05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77FF8404-220E-43EC-8BB0-269376128BE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395BBD97-2EB8-4D7B-9E56-1DA0440AA3D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9DCE6412-43E0-487B-A3F3-495922A40AA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27687</xdr:rowOff>
    </xdr:from>
    <xdr:to>
      <xdr:col>55</xdr:col>
      <xdr:colOff>50800</xdr:colOff>
      <xdr:row>104</xdr:row>
      <xdr:rowOff>129287</xdr:rowOff>
    </xdr:to>
    <xdr:sp macro="" textlink="">
      <xdr:nvSpPr>
        <xdr:cNvPr id="370" name="楕円 369">
          <a:extLst>
            <a:ext uri="{FF2B5EF4-FFF2-40B4-BE49-F238E27FC236}">
              <a16:creationId xmlns:a16="http://schemas.microsoft.com/office/drawing/2014/main" id="{92CE134E-0DB8-49AB-BD3B-4EA592C56740}"/>
            </a:ext>
          </a:extLst>
        </xdr:cNvPr>
        <xdr:cNvSpPr/>
      </xdr:nvSpPr>
      <xdr:spPr>
        <a:xfrm>
          <a:off x="104267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50564</xdr:rowOff>
    </xdr:from>
    <xdr:ext cx="469744" cy="259045"/>
    <xdr:sp macro="" textlink="">
      <xdr:nvSpPr>
        <xdr:cNvPr id="371" name="【市民会館】&#10;一人当たり面積該当値テキスト">
          <a:extLst>
            <a:ext uri="{FF2B5EF4-FFF2-40B4-BE49-F238E27FC236}">
              <a16:creationId xmlns:a16="http://schemas.microsoft.com/office/drawing/2014/main" id="{C81D4825-0AA3-4CE4-8605-948F0D2CC42B}"/>
            </a:ext>
          </a:extLst>
        </xdr:cNvPr>
        <xdr:cNvSpPr txBox="1"/>
      </xdr:nvSpPr>
      <xdr:spPr>
        <a:xfrm>
          <a:off x="10515600" y="1770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45402</xdr:rowOff>
    </xdr:from>
    <xdr:to>
      <xdr:col>50</xdr:col>
      <xdr:colOff>165100</xdr:colOff>
      <xdr:row>104</xdr:row>
      <xdr:rowOff>147002</xdr:rowOff>
    </xdr:to>
    <xdr:sp macro="" textlink="">
      <xdr:nvSpPr>
        <xdr:cNvPr id="372" name="楕円 371">
          <a:extLst>
            <a:ext uri="{FF2B5EF4-FFF2-40B4-BE49-F238E27FC236}">
              <a16:creationId xmlns:a16="http://schemas.microsoft.com/office/drawing/2014/main" id="{8DF7643E-C773-4E15-A66F-58A13865E8B1}"/>
            </a:ext>
          </a:extLst>
        </xdr:cNvPr>
        <xdr:cNvSpPr/>
      </xdr:nvSpPr>
      <xdr:spPr>
        <a:xfrm>
          <a:off x="9588500" y="178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78487</xdr:rowOff>
    </xdr:from>
    <xdr:to>
      <xdr:col>55</xdr:col>
      <xdr:colOff>0</xdr:colOff>
      <xdr:row>104</xdr:row>
      <xdr:rowOff>96202</xdr:rowOff>
    </xdr:to>
    <xdr:cxnSp macro="">
      <xdr:nvCxnSpPr>
        <xdr:cNvPr id="373" name="直線コネクタ 372">
          <a:extLst>
            <a:ext uri="{FF2B5EF4-FFF2-40B4-BE49-F238E27FC236}">
              <a16:creationId xmlns:a16="http://schemas.microsoft.com/office/drawing/2014/main" id="{B1DECD0C-4F24-42E3-A17C-D138E1C3A35B}"/>
            </a:ext>
          </a:extLst>
        </xdr:cNvPr>
        <xdr:cNvCxnSpPr/>
      </xdr:nvCxnSpPr>
      <xdr:spPr>
        <a:xfrm flipV="1">
          <a:off x="9639300" y="17909287"/>
          <a:ext cx="8382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61404</xdr:rowOff>
    </xdr:from>
    <xdr:to>
      <xdr:col>46</xdr:col>
      <xdr:colOff>38100</xdr:colOff>
      <xdr:row>104</xdr:row>
      <xdr:rowOff>163004</xdr:rowOff>
    </xdr:to>
    <xdr:sp macro="" textlink="">
      <xdr:nvSpPr>
        <xdr:cNvPr id="374" name="楕円 373">
          <a:extLst>
            <a:ext uri="{FF2B5EF4-FFF2-40B4-BE49-F238E27FC236}">
              <a16:creationId xmlns:a16="http://schemas.microsoft.com/office/drawing/2014/main" id="{6AF61430-F3BE-4600-BBDD-1A1045F9B476}"/>
            </a:ext>
          </a:extLst>
        </xdr:cNvPr>
        <xdr:cNvSpPr/>
      </xdr:nvSpPr>
      <xdr:spPr>
        <a:xfrm>
          <a:off x="8699500" y="178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96202</xdr:rowOff>
    </xdr:from>
    <xdr:to>
      <xdr:col>50</xdr:col>
      <xdr:colOff>114300</xdr:colOff>
      <xdr:row>104</xdr:row>
      <xdr:rowOff>112204</xdr:rowOff>
    </xdr:to>
    <xdr:cxnSp macro="">
      <xdr:nvCxnSpPr>
        <xdr:cNvPr id="375" name="直線コネクタ 374">
          <a:extLst>
            <a:ext uri="{FF2B5EF4-FFF2-40B4-BE49-F238E27FC236}">
              <a16:creationId xmlns:a16="http://schemas.microsoft.com/office/drawing/2014/main" id="{320290DA-CE5C-4FCB-A172-C8E57193C6F6}"/>
            </a:ext>
          </a:extLst>
        </xdr:cNvPr>
        <xdr:cNvCxnSpPr/>
      </xdr:nvCxnSpPr>
      <xdr:spPr>
        <a:xfrm flipV="1">
          <a:off x="8750300" y="1792700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70549</xdr:rowOff>
    </xdr:from>
    <xdr:to>
      <xdr:col>41</xdr:col>
      <xdr:colOff>101600</xdr:colOff>
      <xdr:row>105</xdr:row>
      <xdr:rowOff>699</xdr:rowOff>
    </xdr:to>
    <xdr:sp macro="" textlink="">
      <xdr:nvSpPr>
        <xdr:cNvPr id="376" name="楕円 375">
          <a:extLst>
            <a:ext uri="{FF2B5EF4-FFF2-40B4-BE49-F238E27FC236}">
              <a16:creationId xmlns:a16="http://schemas.microsoft.com/office/drawing/2014/main" id="{B0715243-D37E-4268-813A-9D4365AFD867}"/>
            </a:ext>
          </a:extLst>
        </xdr:cNvPr>
        <xdr:cNvSpPr/>
      </xdr:nvSpPr>
      <xdr:spPr>
        <a:xfrm>
          <a:off x="7810500" y="1790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112204</xdr:rowOff>
    </xdr:from>
    <xdr:to>
      <xdr:col>45</xdr:col>
      <xdr:colOff>177800</xdr:colOff>
      <xdr:row>104</xdr:row>
      <xdr:rowOff>121349</xdr:rowOff>
    </xdr:to>
    <xdr:cxnSp macro="">
      <xdr:nvCxnSpPr>
        <xdr:cNvPr id="377" name="直線コネクタ 376">
          <a:extLst>
            <a:ext uri="{FF2B5EF4-FFF2-40B4-BE49-F238E27FC236}">
              <a16:creationId xmlns:a16="http://schemas.microsoft.com/office/drawing/2014/main" id="{4F225FAF-4D36-4BB8-A57C-17BA8A97254F}"/>
            </a:ext>
          </a:extLst>
        </xdr:cNvPr>
        <xdr:cNvCxnSpPr/>
      </xdr:nvCxnSpPr>
      <xdr:spPr>
        <a:xfrm flipV="1">
          <a:off x="7861300" y="17943004"/>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89979</xdr:rowOff>
    </xdr:from>
    <xdr:to>
      <xdr:col>36</xdr:col>
      <xdr:colOff>165100</xdr:colOff>
      <xdr:row>105</xdr:row>
      <xdr:rowOff>20129</xdr:rowOff>
    </xdr:to>
    <xdr:sp macro="" textlink="">
      <xdr:nvSpPr>
        <xdr:cNvPr id="378" name="楕円 377">
          <a:extLst>
            <a:ext uri="{FF2B5EF4-FFF2-40B4-BE49-F238E27FC236}">
              <a16:creationId xmlns:a16="http://schemas.microsoft.com/office/drawing/2014/main" id="{841367E7-7F3D-4D78-9ED5-53E197D74A0D}"/>
            </a:ext>
          </a:extLst>
        </xdr:cNvPr>
        <xdr:cNvSpPr/>
      </xdr:nvSpPr>
      <xdr:spPr>
        <a:xfrm>
          <a:off x="6921500" y="179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121349</xdr:rowOff>
    </xdr:from>
    <xdr:to>
      <xdr:col>41</xdr:col>
      <xdr:colOff>50800</xdr:colOff>
      <xdr:row>104</xdr:row>
      <xdr:rowOff>140779</xdr:rowOff>
    </xdr:to>
    <xdr:cxnSp macro="">
      <xdr:nvCxnSpPr>
        <xdr:cNvPr id="379" name="直線コネクタ 378">
          <a:extLst>
            <a:ext uri="{FF2B5EF4-FFF2-40B4-BE49-F238E27FC236}">
              <a16:creationId xmlns:a16="http://schemas.microsoft.com/office/drawing/2014/main" id="{41EA2CDA-F401-48DC-873D-F806752C0527}"/>
            </a:ext>
          </a:extLst>
        </xdr:cNvPr>
        <xdr:cNvCxnSpPr/>
      </xdr:nvCxnSpPr>
      <xdr:spPr>
        <a:xfrm flipV="1">
          <a:off x="6972300" y="17952149"/>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95266</xdr:rowOff>
    </xdr:from>
    <xdr:ext cx="469744" cy="259045"/>
    <xdr:sp macro="" textlink="">
      <xdr:nvSpPr>
        <xdr:cNvPr id="380" name="n_1aveValue【市民会館】&#10;一人当たり面積">
          <a:extLst>
            <a:ext uri="{FF2B5EF4-FFF2-40B4-BE49-F238E27FC236}">
              <a16:creationId xmlns:a16="http://schemas.microsoft.com/office/drawing/2014/main" id="{5A4D87B8-FE59-4010-A803-B3CE15877A53}"/>
            </a:ext>
          </a:extLst>
        </xdr:cNvPr>
        <xdr:cNvSpPr txBox="1"/>
      </xdr:nvSpPr>
      <xdr:spPr>
        <a:xfrm>
          <a:off x="93917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381" name="n_2aveValue【市民会館】&#10;一人当たり面積">
          <a:extLst>
            <a:ext uri="{FF2B5EF4-FFF2-40B4-BE49-F238E27FC236}">
              <a16:creationId xmlns:a16="http://schemas.microsoft.com/office/drawing/2014/main" id="{224B9B40-22C1-43B2-BCF7-D6411175E878}"/>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74692</xdr:rowOff>
    </xdr:from>
    <xdr:ext cx="469744" cy="259045"/>
    <xdr:sp macro="" textlink="">
      <xdr:nvSpPr>
        <xdr:cNvPr id="382" name="n_3aveValue【市民会館】&#10;一人当たり面積">
          <a:extLst>
            <a:ext uri="{FF2B5EF4-FFF2-40B4-BE49-F238E27FC236}">
              <a16:creationId xmlns:a16="http://schemas.microsoft.com/office/drawing/2014/main" id="{4678EF5F-EFA4-4DFC-8F6F-F88DB04BD50A}"/>
            </a:ext>
          </a:extLst>
        </xdr:cNvPr>
        <xdr:cNvSpPr txBox="1"/>
      </xdr:nvSpPr>
      <xdr:spPr>
        <a:xfrm>
          <a:off x="7626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153560</xdr:rowOff>
    </xdr:from>
    <xdr:ext cx="469744" cy="259045"/>
    <xdr:sp macro="" textlink="">
      <xdr:nvSpPr>
        <xdr:cNvPr id="383" name="n_4aveValue【市民会館】&#10;一人当たり面積">
          <a:extLst>
            <a:ext uri="{FF2B5EF4-FFF2-40B4-BE49-F238E27FC236}">
              <a16:creationId xmlns:a16="http://schemas.microsoft.com/office/drawing/2014/main" id="{24D4D82D-A006-4C69-BFB2-C16E206C10FB}"/>
            </a:ext>
          </a:extLst>
        </xdr:cNvPr>
        <xdr:cNvSpPr txBox="1"/>
      </xdr:nvSpPr>
      <xdr:spPr>
        <a:xfrm>
          <a:off x="6737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163529</xdr:rowOff>
    </xdr:from>
    <xdr:ext cx="469744" cy="259045"/>
    <xdr:sp macro="" textlink="">
      <xdr:nvSpPr>
        <xdr:cNvPr id="384" name="n_1mainValue【市民会館】&#10;一人当たり面積">
          <a:extLst>
            <a:ext uri="{FF2B5EF4-FFF2-40B4-BE49-F238E27FC236}">
              <a16:creationId xmlns:a16="http://schemas.microsoft.com/office/drawing/2014/main" id="{AFD5C37B-09C1-425A-A565-E9BA66A7630F}"/>
            </a:ext>
          </a:extLst>
        </xdr:cNvPr>
        <xdr:cNvSpPr txBox="1"/>
      </xdr:nvSpPr>
      <xdr:spPr>
        <a:xfrm>
          <a:off x="9391727" y="1765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8081</xdr:rowOff>
    </xdr:from>
    <xdr:ext cx="469744" cy="259045"/>
    <xdr:sp macro="" textlink="">
      <xdr:nvSpPr>
        <xdr:cNvPr id="385" name="n_2mainValue【市民会館】&#10;一人当たり面積">
          <a:extLst>
            <a:ext uri="{FF2B5EF4-FFF2-40B4-BE49-F238E27FC236}">
              <a16:creationId xmlns:a16="http://schemas.microsoft.com/office/drawing/2014/main" id="{C15F23BA-809A-4DD5-9FF7-7F6E54FD0A16}"/>
            </a:ext>
          </a:extLst>
        </xdr:cNvPr>
        <xdr:cNvSpPr txBox="1"/>
      </xdr:nvSpPr>
      <xdr:spPr>
        <a:xfrm>
          <a:off x="8515427" y="176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17226</xdr:rowOff>
    </xdr:from>
    <xdr:ext cx="469744" cy="259045"/>
    <xdr:sp macro="" textlink="">
      <xdr:nvSpPr>
        <xdr:cNvPr id="386" name="n_3mainValue【市民会館】&#10;一人当たり面積">
          <a:extLst>
            <a:ext uri="{FF2B5EF4-FFF2-40B4-BE49-F238E27FC236}">
              <a16:creationId xmlns:a16="http://schemas.microsoft.com/office/drawing/2014/main" id="{CBC38E02-854A-4FBD-8641-98DEA6E157F3}"/>
            </a:ext>
          </a:extLst>
        </xdr:cNvPr>
        <xdr:cNvSpPr txBox="1"/>
      </xdr:nvSpPr>
      <xdr:spPr>
        <a:xfrm>
          <a:off x="7626427" y="1767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36656</xdr:rowOff>
    </xdr:from>
    <xdr:ext cx="469744" cy="259045"/>
    <xdr:sp macro="" textlink="">
      <xdr:nvSpPr>
        <xdr:cNvPr id="387" name="n_4mainValue【市民会館】&#10;一人当たり面積">
          <a:extLst>
            <a:ext uri="{FF2B5EF4-FFF2-40B4-BE49-F238E27FC236}">
              <a16:creationId xmlns:a16="http://schemas.microsoft.com/office/drawing/2014/main" id="{8A6215B8-03DC-4583-BE04-8F22D56558B6}"/>
            </a:ext>
          </a:extLst>
        </xdr:cNvPr>
        <xdr:cNvSpPr txBox="1"/>
      </xdr:nvSpPr>
      <xdr:spPr>
        <a:xfrm>
          <a:off x="6737427" y="1769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9E211CD-C07B-474B-9287-D8E6F9EC63D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AE2B6349-1047-40F1-8578-98F7D58178D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84E00342-B946-4D81-B9DC-A1E7E37AA77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95A14CCA-E081-4470-9903-64CBAD0E91C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7C16F967-D386-471F-976F-A0D27BBBE06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29EFC17F-282D-4FFF-874C-2B1EBE53E5C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2F2EC78D-2D06-43B3-AC4A-A2632E6074E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5E3C2174-E441-48EF-94DF-D00CB41597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30523807-952E-4D2D-87C6-D37D77D356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869A7C84-7274-4CA8-B7F6-40667B641BD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6F671BDC-57AA-4CA6-8BB5-B56438E3A1F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820A3351-E82A-4520-994E-713FDA71060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id="{3A4F59D3-2047-4E99-9A09-D5742CACB62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5EE581BD-3B1E-43BA-B0F3-639083317D1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67E392A5-BFED-4981-9338-BD36B1B11C8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FA27BB9E-60C4-4FDC-B72E-12ADF14DAB6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954FE23B-3126-49A3-8830-53BEA888C3C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0F1F3BE9-C488-441B-B766-3A753C596AD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01809E65-1C4C-45AD-9A29-998968BCCEC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99910E79-2FD1-4D97-94AA-7FF174ACB66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196B9FAA-522B-435C-B95C-45C3EBAC907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54F2C2FD-7B6C-4105-8E33-94D12A299F5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a:extLst>
            <a:ext uri="{FF2B5EF4-FFF2-40B4-BE49-F238E27FC236}">
              <a16:creationId xmlns:a16="http://schemas.microsoft.com/office/drawing/2014/main" id="{5CC423D7-7246-43CB-8660-90A40C802C5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C98E89B4-9D51-4605-AE42-CC728DD7BCA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2F4DBB31-F895-4F3A-98F5-309BAF95517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413" name="直線コネクタ 412">
          <a:extLst>
            <a:ext uri="{FF2B5EF4-FFF2-40B4-BE49-F238E27FC236}">
              <a16:creationId xmlns:a16="http://schemas.microsoft.com/office/drawing/2014/main" id="{F834C238-832B-42D9-AE7A-BC048A1FB099}"/>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414" name="【一般廃棄物処理施設】&#10;有形固定資産減価償却率最小値テキスト">
          <a:extLst>
            <a:ext uri="{FF2B5EF4-FFF2-40B4-BE49-F238E27FC236}">
              <a16:creationId xmlns:a16="http://schemas.microsoft.com/office/drawing/2014/main" id="{6ECF143D-3212-4BF8-BFD2-BCF647DE8248}"/>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415" name="直線コネクタ 414">
          <a:extLst>
            <a:ext uri="{FF2B5EF4-FFF2-40B4-BE49-F238E27FC236}">
              <a16:creationId xmlns:a16="http://schemas.microsoft.com/office/drawing/2014/main" id="{B69C914F-9FFB-4A99-A0DA-F68CEDE6E9E4}"/>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id="{BEE21926-E419-46F3-95F4-AF4093411CB2}"/>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417" name="直線コネクタ 416">
          <a:extLst>
            <a:ext uri="{FF2B5EF4-FFF2-40B4-BE49-F238E27FC236}">
              <a16:creationId xmlns:a16="http://schemas.microsoft.com/office/drawing/2014/main" id="{C26E34F7-B81C-4F4B-9B4E-83056FF82C28}"/>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061E7A7B-A3CC-463A-8E6E-C75FD7D47912}"/>
            </a:ext>
          </a:extLst>
        </xdr:cNvPr>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419" name="フローチャート: 判断 418">
          <a:extLst>
            <a:ext uri="{FF2B5EF4-FFF2-40B4-BE49-F238E27FC236}">
              <a16:creationId xmlns:a16="http://schemas.microsoft.com/office/drawing/2014/main" id="{F1604673-39A0-4746-AF03-0050633FB3A6}"/>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0" name="フローチャート: 判断 419">
          <a:extLst>
            <a:ext uri="{FF2B5EF4-FFF2-40B4-BE49-F238E27FC236}">
              <a16:creationId xmlns:a16="http://schemas.microsoft.com/office/drawing/2014/main" id="{7AE2E70C-4488-4C1B-AAA7-59680D979F67}"/>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21" name="フローチャート: 判断 420">
          <a:extLst>
            <a:ext uri="{FF2B5EF4-FFF2-40B4-BE49-F238E27FC236}">
              <a16:creationId xmlns:a16="http://schemas.microsoft.com/office/drawing/2014/main" id="{07906FA4-85D7-4A4E-8CA0-28013B40FEF6}"/>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422" name="フローチャート: 判断 421">
          <a:extLst>
            <a:ext uri="{FF2B5EF4-FFF2-40B4-BE49-F238E27FC236}">
              <a16:creationId xmlns:a16="http://schemas.microsoft.com/office/drawing/2014/main" id="{64842E4A-A929-41C6-A642-375FDD3B7185}"/>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423" name="フローチャート: 判断 422">
          <a:extLst>
            <a:ext uri="{FF2B5EF4-FFF2-40B4-BE49-F238E27FC236}">
              <a16:creationId xmlns:a16="http://schemas.microsoft.com/office/drawing/2014/main" id="{9BB3C90F-4C8E-4FB2-B2FF-2068292D20A9}"/>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6A5AF2DF-72AA-4264-82ED-0895386D489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FD9D4321-E202-4864-8084-6B402009ACD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7C1CE73-4BFE-4A4C-B1C4-7A01427D88B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892BD58-BD83-4E7A-8D26-A6E45C0553C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CDCAB63-944E-4A91-B777-F02D139F7C5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136434</xdr:rowOff>
    </xdr:from>
    <xdr:to>
      <xdr:col>85</xdr:col>
      <xdr:colOff>177800</xdr:colOff>
      <xdr:row>41</xdr:row>
      <xdr:rowOff>66584</xdr:rowOff>
    </xdr:to>
    <xdr:sp macro="" textlink="">
      <xdr:nvSpPr>
        <xdr:cNvPr id="429" name="楕円 428">
          <a:extLst>
            <a:ext uri="{FF2B5EF4-FFF2-40B4-BE49-F238E27FC236}">
              <a16:creationId xmlns:a16="http://schemas.microsoft.com/office/drawing/2014/main" id="{CDC92E87-B6BF-42C3-9D13-911B8925DECD}"/>
            </a:ext>
          </a:extLst>
        </xdr:cNvPr>
        <xdr:cNvSpPr/>
      </xdr:nvSpPr>
      <xdr:spPr>
        <a:xfrm>
          <a:off x="16268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114861</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19E17BBF-0897-4168-95AF-F1273A7152F1}"/>
            </a:ext>
          </a:extLst>
        </xdr:cNvPr>
        <xdr:cNvSpPr txBox="1"/>
      </xdr:nvSpPr>
      <xdr:spPr>
        <a:xfrm>
          <a:off x="16357600"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84183</xdr:rowOff>
    </xdr:from>
    <xdr:to>
      <xdr:col>81</xdr:col>
      <xdr:colOff>101600</xdr:colOff>
      <xdr:row>41</xdr:row>
      <xdr:rowOff>14333</xdr:rowOff>
    </xdr:to>
    <xdr:sp macro="" textlink="">
      <xdr:nvSpPr>
        <xdr:cNvPr id="431" name="楕円 430">
          <a:extLst>
            <a:ext uri="{FF2B5EF4-FFF2-40B4-BE49-F238E27FC236}">
              <a16:creationId xmlns:a16="http://schemas.microsoft.com/office/drawing/2014/main" id="{095B92E1-54BC-45FB-9227-16CEB1C09866}"/>
            </a:ext>
          </a:extLst>
        </xdr:cNvPr>
        <xdr:cNvSpPr/>
      </xdr:nvSpPr>
      <xdr:spPr>
        <a:xfrm>
          <a:off x="15430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134983</xdr:rowOff>
    </xdr:from>
    <xdr:to>
      <xdr:col>85</xdr:col>
      <xdr:colOff>127000</xdr:colOff>
      <xdr:row>41</xdr:row>
      <xdr:rowOff>15784</xdr:rowOff>
    </xdr:to>
    <xdr:cxnSp macro="">
      <xdr:nvCxnSpPr>
        <xdr:cNvPr id="432" name="直線コネクタ 431">
          <a:extLst>
            <a:ext uri="{FF2B5EF4-FFF2-40B4-BE49-F238E27FC236}">
              <a16:creationId xmlns:a16="http://schemas.microsoft.com/office/drawing/2014/main" id="{AF09FBB7-2E48-4685-B180-5439B251B7CE}"/>
            </a:ext>
          </a:extLst>
        </xdr:cNvPr>
        <xdr:cNvCxnSpPr/>
      </xdr:nvCxnSpPr>
      <xdr:spPr>
        <a:xfrm>
          <a:off x="15481300" y="699298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56424</xdr:rowOff>
    </xdr:from>
    <xdr:to>
      <xdr:col>76</xdr:col>
      <xdr:colOff>165100</xdr:colOff>
      <xdr:row>40</xdr:row>
      <xdr:rowOff>158024</xdr:rowOff>
    </xdr:to>
    <xdr:sp macro="" textlink="">
      <xdr:nvSpPr>
        <xdr:cNvPr id="433" name="楕円 432">
          <a:extLst>
            <a:ext uri="{FF2B5EF4-FFF2-40B4-BE49-F238E27FC236}">
              <a16:creationId xmlns:a16="http://schemas.microsoft.com/office/drawing/2014/main" id="{0244AC50-BC44-4706-80CF-756F7EC3BE3B}"/>
            </a:ext>
          </a:extLst>
        </xdr:cNvPr>
        <xdr:cNvSpPr/>
      </xdr:nvSpPr>
      <xdr:spPr>
        <a:xfrm>
          <a:off x="14541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107224</xdr:rowOff>
    </xdr:from>
    <xdr:to>
      <xdr:col>81</xdr:col>
      <xdr:colOff>50800</xdr:colOff>
      <xdr:row>40</xdr:row>
      <xdr:rowOff>134983</xdr:rowOff>
    </xdr:to>
    <xdr:cxnSp macro="">
      <xdr:nvCxnSpPr>
        <xdr:cNvPr id="434" name="直線コネクタ 433">
          <a:extLst>
            <a:ext uri="{FF2B5EF4-FFF2-40B4-BE49-F238E27FC236}">
              <a16:creationId xmlns:a16="http://schemas.microsoft.com/office/drawing/2014/main" id="{4CEB4329-9782-4606-9FA2-CFCB471783B5}"/>
            </a:ext>
          </a:extLst>
        </xdr:cNvPr>
        <xdr:cNvCxnSpPr/>
      </xdr:nvCxnSpPr>
      <xdr:spPr>
        <a:xfrm>
          <a:off x="14592300" y="69652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136434</xdr:rowOff>
    </xdr:from>
    <xdr:to>
      <xdr:col>72</xdr:col>
      <xdr:colOff>38100</xdr:colOff>
      <xdr:row>40</xdr:row>
      <xdr:rowOff>66584</xdr:rowOff>
    </xdr:to>
    <xdr:sp macro="" textlink="">
      <xdr:nvSpPr>
        <xdr:cNvPr id="435" name="楕円 434">
          <a:extLst>
            <a:ext uri="{FF2B5EF4-FFF2-40B4-BE49-F238E27FC236}">
              <a16:creationId xmlns:a16="http://schemas.microsoft.com/office/drawing/2014/main" id="{A0AF813D-B978-460A-8790-7B0B688FCA76}"/>
            </a:ext>
          </a:extLst>
        </xdr:cNvPr>
        <xdr:cNvSpPr/>
      </xdr:nvSpPr>
      <xdr:spPr>
        <a:xfrm>
          <a:off x="13652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15784</xdr:rowOff>
    </xdr:from>
    <xdr:to>
      <xdr:col>76</xdr:col>
      <xdr:colOff>114300</xdr:colOff>
      <xdr:row>40</xdr:row>
      <xdr:rowOff>107224</xdr:rowOff>
    </xdr:to>
    <xdr:cxnSp macro="">
      <xdr:nvCxnSpPr>
        <xdr:cNvPr id="436" name="直線コネクタ 435">
          <a:extLst>
            <a:ext uri="{FF2B5EF4-FFF2-40B4-BE49-F238E27FC236}">
              <a16:creationId xmlns:a16="http://schemas.microsoft.com/office/drawing/2014/main" id="{9D329017-FFB3-4041-9441-EB1C9074ED1D}"/>
            </a:ext>
          </a:extLst>
        </xdr:cNvPr>
        <xdr:cNvCxnSpPr/>
      </xdr:nvCxnSpPr>
      <xdr:spPr>
        <a:xfrm>
          <a:off x="13703300" y="68737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80917</xdr:rowOff>
    </xdr:from>
    <xdr:to>
      <xdr:col>67</xdr:col>
      <xdr:colOff>101600</xdr:colOff>
      <xdr:row>40</xdr:row>
      <xdr:rowOff>11067</xdr:rowOff>
    </xdr:to>
    <xdr:sp macro="" textlink="">
      <xdr:nvSpPr>
        <xdr:cNvPr id="437" name="楕円 436">
          <a:extLst>
            <a:ext uri="{FF2B5EF4-FFF2-40B4-BE49-F238E27FC236}">
              <a16:creationId xmlns:a16="http://schemas.microsoft.com/office/drawing/2014/main" id="{B56658E7-B578-48D2-876D-98A9742944C4}"/>
            </a:ext>
          </a:extLst>
        </xdr:cNvPr>
        <xdr:cNvSpPr/>
      </xdr:nvSpPr>
      <xdr:spPr>
        <a:xfrm>
          <a:off x="12763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131717</xdr:rowOff>
    </xdr:from>
    <xdr:to>
      <xdr:col>71</xdr:col>
      <xdr:colOff>177800</xdr:colOff>
      <xdr:row>40</xdr:row>
      <xdr:rowOff>15784</xdr:rowOff>
    </xdr:to>
    <xdr:cxnSp macro="">
      <xdr:nvCxnSpPr>
        <xdr:cNvPr id="438" name="直線コネクタ 437">
          <a:extLst>
            <a:ext uri="{FF2B5EF4-FFF2-40B4-BE49-F238E27FC236}">
              <a16:creationId xmlns:a16="http://schemas.microsoft.com/office/drawing/2014/main" id="{6651EDBA-19FC-4018-A8B8-563E55E3B5C7}"/>
            </a:ext>
          </a:extLst>
        </xdr:cNvPr>
        <xdr:cNvCxnSpPr/>
      </xdr:nvCxnSpPr>
      <xdr:spPr>
        <a:xfrm>
          <a:off x="12814300" y="681826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id="{E170DEC2-5F66-468A-900B-89FA3FE9C09D}"/>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id="{27EBDA4F-B275-4634-87D1-5920BE4A96E7}"/>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id="{7526763A-DF7F-49AB-9144-D8C4896FF9E3}"/>
            </a:ext>
          </a:extLst>
        </xdr:cNvPr>
        <xdr:cNvSpPr txBox="1"/>
      </xdr:nvSpPr>
      <xdr:spPr>
        <a:xfrm>
          <a:off x="13500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442" name="n_4aveValue【一般廃棄物処理施設】&#10;有形固定資産減価償却率">
          <a:extLst>
            <a:ext uri="{FF2B5EF4-FFF2-40B4-BE49-F238E27FC236}">
              <a16:creationId xmlns:a16="http://schemas.microsoft.com/office/drawing/2014/main" id="{3F7B6D2E-42C7-43A5-BA9F-D60198F106DC}"/>
            </a:ext>
          </a:extLst>
        </xdr:cNvPr>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5460</xdr:rowOff>
    </xdr:from>
    <xdr:ext cx="405111" cy="259045"/>
    <xdr:sp macro="" textlink="">
      <xdr:nvSpPr>
        <xdr:cNvPr id="443" name="n_1mainValue【一般廃棄物処理施設】&#10;有形固定資産減価償却率">
          <a:extLst>
            <a:ext uri="{FF2B5EF4-FFF2-40B4-BE49-F238E27FC236}">
              <a16:creationId xmlns:a16="http://schemas.microsoft.com/office/drawing/2014/main" id="{D009F41C-AE35-44BC-91C0-24BA787999A9}"/>
            </a:ext>
          </a:extLst>
        </xdr:cNvPr>
        <xdr:cNvSpPr txBox="1"/>
      </xdr:nvSpPr>
      <xdr:spPr>
        <a:xfrm>
          <a:off x="15266044"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149151</xdr:rowOff>
    </xdr:from>
    <xdr:ext cx="405111" cy="259045"/>
    <xdr:sp macro="" textlink="">
      <xdr:nvSpPr>
        <xdr:cNvPr id="444" name="n_2mainValue【一般廃棄物処理施設】&#10;有形固定資産減価償却率">
          <a:extLst>
            <a:ext uri="{FF2B5EF4-FFF2-40B4-BE49-F238E27FC236}">
              <a16:creationId xmlns:a16="http://schemas.microsoft.com/office/drawing/2014/main" id="{64A8FFC3-BF12-44B6-8643-D88A2D8FA233}"/>
            </a:ext>
          </a:extLst>
        </xdr:cNvPr>
        <xdr:cNvSpPr txBox="1"/>
      </xdr:nvSpPr>
      <xdr:spPr>
        <a:xfrm>
          <a:off x="14389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57711</xdr:rowOff>
    </xdr:from>
    <xdr:ext cx="405111" cy="259045"/>
    <xdr:sp macro="" textlink="">
      <xdr:nvSpPr>
        <xdr:cNvPr id="445" name="n_3mainValue【一般廃棄物処理施設】&#10;有形固定資産減価償却率">
          <a:extLst>
            <a:ext uri="{FF2B5EF4-FFF2-40B4-BE49-F238E27FC236}">
              <a16:creationId xmlns:a16="http://schemas.microsoft.com/office/drawing/2014/main" id="{1DA2B815-B1B1-479B-8BDD-92811A24B42A}"/>
            </a:ext>
          </a:extLst>
        </xdr:cNvPr>
        <xdr:cNvSpPr txBox="1"/>
      </xdr:nvSpPr>
      <xdr:spPr>
        <a:xfrm>
          <a:off x="13500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27594</xdr:rowOff>
    </xdr:from>
    <xdr:ext cx="405111" cy="259045"/>
    <xdr:sp macro="" textlink="">
      <xdr:nvSpPr>
        <xdr:cNvPr id="446" name="n_4mainValue【一般廃棄物処理施設】&#10;有形固定資産減価償却率">
          <a:extLst>
            <a:ext uri="{FF2B5EF4-FFF2-40B4-BE49-F238E27FC236}">
              <a16:creationId xmlns:a16="http://schemas.microsoft.com/office/drawing/2014/main" id="{C152BE83-9724-4302-A1CE-E7833314B65E}"/>
            </a:ext>
          </a:extLst>
        </xdr:cNvPr>
        <xdr:cNvSpPr txBox="1"/>
      </xdr:nvSpPr>
      <xdr:spPr>
        <a:xfrm>
          <a:off x="12611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EC1AFAAF-8B1A-4361-B128-20319ED9194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40BE4002-9C91-48EE-8B78-C21C5C4C445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CD0AE500-D245-4E4A-961E-8CA4CCB3A60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B658E432-0135-4E7B-AFC1-621EB4C5DA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45F0DAB-5278-4B33-B8E9-3C6788A7F1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409C4D4C-B8CF-4FEE-8B57-821BA8BAB51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185DC4B-0751-422C-A6AD-70784E0A9E2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567D28A6-2C17-467A-993C-47C287DB7E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5687E061-EC05-4D06-8F2B-D4395AE866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EA8B65AB-98AB-43E5-B145-2BE6B026785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2077878F-2FFF-4053-B9F3-2D6231BC3F2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a:extLst>
            <a:ext uri="{FF2B5EF4-FFF2-40B4-BE49-F238E27FC236}">
              <a16:creationId xmlns:a16="http://schemas.microsoft.com/office/drawing/2014/main" id="{F736ADD0-CAFD-40DD-8D02-16651BC76C3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B1F050FD-95CC-400F-A5AE-499FA65C286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0" name="テキスト ボックス 459">
          <a:extLst>
            <a:ext uri="{FF2B5EF4-FFF2-40B4-BE49-F238E27FC236}">
              <a16:creationId xmlns:a16="http://schemas.microsoft.com/office/drawing/2014/main" id="{B1E8DF1E-3690-4087-B8BE-E57A2136FAC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0A95C72E-228B-4586-846B-AB526AB39D0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2" name="テキスト ボックス 461">
          <a:extLst>
            <a:ext uri="{FF2B5EF4-FFF2-40B4-BE49-F238E27FC236}">
              <a16:creationId xmlns:a16="http://schemas.microsoft.com/office/drawing/2014/main" id="{DBD2EAB7-82E9-4378-9709-A1F969E772A8}"/>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4EAD5223-7E45-417C-99E8-80F8A8D0659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4" name="テキスト ボックス 463">
          <a:extLst>
            <a:ext uri="{FF2B5EF4-FFF2-40B4-BE49-F238E27FC236}">
              <a16:creationId xmlns:a16="http://schemas.microsoft.com/office/drawing/2014/main" id="{7B84964E-3060-4D2B-B333-C656EE01C3E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A3EBF01A-7089-43FB-A70D-D04C2D7F34B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6" name="テキスト ボックス 465">
          <a:extLst>
            <a:ext uri="{FF2B5EF4-FFF2-40B4-BE49-F238E27FC236}">
              <a16:creationId xmlns:a16="http://schemas.microsoft.com/office/drawing/2014/main" id="{A83BF397-8D89-40F3-8D0A-8E2262B8995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a:extLst>
            <a:ext uri="{FF2B5EF4-FFF2-40B4-BE49-F238E27FC236}">
              <a16:creationId xmlns:a16="http://schemas.microsoft.com/office/drawing/2014/main" id="{64C913DA-8DDA-49AF-90C3-B79D9932286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468" name="直線コネクタ 467">
          <a:extLst>
            <a:ext uri="{FF2B5EF4-FFF2-40B4-BE49-F238E27FC236}">
              <a16:creationId xmlns:a16="http://schemas.microsoft.com/office/drawing/2014/main" id="{AF4C052E-DA42-4F38-A1B1-B0D0643083AF}"/>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469" name="【一般廃棄物処理施設】&#10;一人当たり有形固定資産（償却資産）額最小値テキスト">
          <a:extLst>
            <a:ext uri="{FF2B5EF4-FFF2-40B4-BE49-F238E27FC236}">
              <a16:creationId xmlns:a16="http://schemas.microsoft.com/office/drawing/2014/main" id="{AEE659AE-6103-40F0-BBBD-0A9E83B3580F}"/>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470" name="直線コネクタ 469">
          <a:extLst>
            <a:ext uri="{FF2B5EF4-FFF2-40B4-BE49-F238E27FC236}">
              <a16:creationId xmlns:a16="http://schemas.microsoft.com/office/drawing/2014/main" id="{88D8D982-F38C-419F-AFE3-CA0E212EB9DA}"/>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471" name="【一般廃棄物処理施設】&#10;一人当たり有形固定資産（償却資産）額最大値テキスト">
          <a:extLst>
            <a:ext uri="{FF2B5EF4-FFF2-40B4-BE49-F238E27FC236}">
              <a16:creationId xmlns:a16="http://schemas.microsoft.com/office/drawing/2014/main" id="{8602D3A3-2EC2-4D8A-840F-3857841B4D1A}"/>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472" name="直線コネクタ 471">
          <a:extLst>
            <a:ext uri="{FF2B5EF4-FFF2-40B4-BE49-F238E27FC236}">
              <a16:creationId xmlns:a16="http://schemas.microsoft.com/office/drawing/2014/main" id="{3288CD83-6383-4ADF-A018-9FD31054441A}"/>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473" name="【一般廃棄物処理施設】&#10;一人当たり有形固定資産（償却資産）額平均値テキスト">
          <a:extLst>
            <a:ext uri="{FF2B5EF4-FFF2-40B4-BE49-F238E27FC236}">
              <a16:creationId xmlns:a16="http://schemas.microsoft.com/office/drawing/2014/main" id="{3E7C0862-ECDE-4ED5-A436-D7C9839499B2}"/>
            </a:ext>
          </a:extLst>
        </xdr:cNvPr>
        <xdr:cNvSpPr txBox="1"/>
      </xdr:nvSpPr>
      <xdr:spPr>
        <a:xfrm>
          <a:off x="22199600" y="6948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474" name="フローチャート: 判断 473">
          <a:extLst>
            <a:ext uri="{FF2B5EF4-FFF2-40B4-BE49-F238E27FC236}">
              <a16:creationId xmlns:a16="http://schemas.microsoft.com/office/drawing/2014/main" id="{727C9F2A-8533-4627-8A98-847913E0F911}"/>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475" name="フローチャート: 判断 474">
          <a:extLst>
            <a:ext uri="{FF2B5EF4-FFF2-40B4-BE49-F238E27FC236}">
              <a16:creationId xmlns:a16="http://schemas.microsoft.com/office/drawing/2014/main" id="{D129CA96-A31A-46FA-8DB1-D72EB249495C}"/>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476" name="フローチャート: 判断 475">
          <a:extLst>
            <a:ext uri="{FF2B5EF4-FFF2-40B4-BE49-F238E27FC236}">
              <a16:creationId xmlns:a16="http://schemas.microsoft.com/office/drawing/2014/main" id="{5E3A1E45-F948-42C4-89C2-D963E83A4BE0}"/>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477" name="フローチャート: 判断 476">
          <a:extLst>
            <a:ext uri="{FF2B5EF4-FFF2-40B4-BE49-F238E27FC236}">
              <a16:creationId xmlns:a16="http://schemas.microsoft.com/office/drawing/2014/main" id="{B02E9871-D248-4BCF-BCBE-BF1F7926F5AA}"/>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478" name="フローチャート: 判断 477">
          <a:extLst>
            <a:ext uri="{FF2B5EF4-FFF2-40B4-BE49-F238E27FC236}">
              <a16:creationId xmlns:a16="http://schemas.microsoft.com/office/drawing/2014/main" id="{68E81BAA-027C-46AE-A8B0-311C61A0163B}"/>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A40AA209-EC70-4981-A0B6-F3D4537AD0E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5F9F52DA-168C-4D89-A70C-56B5DFBF5CA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DDD27018-775C-4961-8162-3ECBAE2163A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D250A074-1E30-4007-B386-4555BB2EB8D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4A08D01A-A2FD-45A9-9840-83A25190067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55213</xdr:rowOff>
    </xdr:from>
    <xdr:to>
      <xdr:col>116</xdr:col>
      <xdr:colOff>114300</xdr:colOff>
      <xdr:row>40</xdr:row>
      <xdr:rowOff>156813</xdr:rowOff>
    </xdr:to>
    <xdr:sp macro="" textlink="">
      <xdr:nvSpPr>
        <xdr:cNvPr id="484" name="楕円 483">
          <a:extLst>
            <a:ext uri="{FF2B5EF4-FFF2-40B4-BE49-F238E27FC236}">
              <a16:creationId xmlns:a16="http://schemas.microsoft.com/office/drawing/2014/main" id="{4C64B110-6364-4465-926E-C321D0BC3FE4}"/>
            </a:ext>
          </a:extLst>
        </xdr:cNvPr>
        <xdr:cNvSpPr/>
      </xdr:nvSpPr>
      <xdr:spPr>
        <a:xfrm>
          <a:off x="22110700" y="69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78090</xdr:rowOff>
    </xdr:from>
    <xdr:ext cx="599010" cy="259045"/>
    <xdr:sp macro="" textlink="">
      <xdr:nvSpPr>
        <xdr:cNvPr id="485" name="【一般廃棄物処理施設】&#10;一人当たり有形固定資産（償却資産）額該当値テキスト">
          <a:extLst>
            <a:ext uri="{FF2B5EF4-FFF2-40B4-BE49-F238E27FC236}">
              <a16:creationId xmlns:a16="http://schemas.microsoft.com/office/drawing/2014/main" id="{A1848250-B0B6-4B76-AA8D-85D691AEE6E1}"/>
            </a:ext>
          </a:extLst>
        </xdr:cNvPr>
        <xdr:cNvSpPr txBox="1"/>
      </xdr:nvSpPr>
      <xdr:spPr>
        <a:xfrm>
          <a:off x="22199600" y="676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61895</xdr:rowOff>
    </xdr:from>
    <xdr:to>
      <xdr:col>112</xdr:col>
      <xdr:colOff>38100</xdr:colOff>
      <xdr:row>40</xdr:row>
      <xdr:rowOff>163495</xdr:rowOff>
    </xdr:to>
    <xdr:sp macro="" textlink="">
      <xdr:nvSpPr>
        <xdr:cNvPr id="486" name="楕円 485">
          <a:extLst>
            <a:ext uri="{FF2B5EF4-FFF2-40B4-BE49-F238E27FC236}">
              <a16:creationId xmlns:a16="http://schemas.microsoft.com/office/drawing/2014/main" id="{C82B193A-40BB-4B8B-9A30-0678A2C54B0F}"/>
            </a:ext>
          </a:extLst>
        </xdr:cNvPr>
        <xdr:cNvSpPr/>
      </xdr:nvSpPr>
      <xdr:spPr>
        <a:xfrm>
          <a:off x="21272500" y="69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106013</xdr:rowOff>
    </xdr:from>
    <xdr:to>
      <xdr:col>116</xdr:col>
      <xdr:colOff>63500</xdr:colOff>
      <xdr:row>40</xdr:row>
      <xdr:rowOff>112695</xdr:rowOff>
    </xdr:to>
    <xdr:cxnSp macro="">
      <xdr:nvCxnSpPr>
        <xdr:cNvPr id="487" name="直線コネクタ 486">
          <a:extLst>
            <a:ext uri="{FF2B5EF4-FFF2-40B4-BE49-F238E27FC236}">
              <a16:creationId xmlns:a16="http://schemas.microsoft.com/office/drawing/2014/main" id="{2F1E45FD-F0D6-4F6E-9ABD-24DBE7F29136}"/>
            </a:ext>
          </a:extLst>
        </xdr:cNvPr>
        <xdr:cNvCxnSpPr/>
      </xdr:nvCxnSpPr>
      <xdr:spPr>
        <a:xfrm flipV="1">
          <a:off x="21323300" y="6964013"/>
          <a:ext cx="8382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66885</xdr:rowOff>
    </xdr:from>
    <xdr:to>
      <xdr:col>107</xdr:col>
      <xdr:colOff>101600</xdr:colOff>
      <xdr:row>40</xdr:row>
      <xdr:rowOff>168485</xdr:rowOff>
    </xdr:to>
    <xdr:sp macro="" textlink="">
      <xdr:nvSpPr>
        <xdr:cNvPr id="488" name="楕円 487">
          <a:extLst>
            <a:ext uri="{FF2B5EF4-FFF2-40B4-BE49-F238E27FC236}">
              <a16:creationId xmlns:a16="http://schemas.microsoft.com/office/drawing/2014/main" id="{5F8ED0F5-ADBF-4673-9D7E-481E931FB9E2}"/>
            </a:ext>
          </a:extLst>
        </xdr:cNvPr>
        <xdr:cNvSpPr/>
      </xdr:nvSpPr>
      <xdr:spPr>
        <a:xfrm>
          <a:off x="20383500" y="69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112695</xdr:rowOff>
    </xdr:from>
    <xdr:to>
      <xdr:col>111</xdr:col>
      <xdr:colOff>177800</xdr:colOff>
      <xdr:row>40</xdr:row>
      <xdr:rowOff>117685</xdr:rowOff>
    </xdr:to>
    <xdr:cxnSp macro="">
      <xdr:nvCxnSpPr>
        <xdr:cNvPr id="489" name="直線コネクタ 488">
          <a:extLst>
            <a:ext uri="{FF2B5EF4-FFF2-40B4-BE49-F238E27FC236}">
              <a16:creationId xmlns:a16="http://schemas.microsoft.com/office/drawing/2014/main" id="{F1B05046-A350-4964-A2CC-3A286EEFE966}"/>
            </a:ext>
          </a:extLst>
        </xdr:cNvPr>
        <xdr:cNvCxnSpPr/>
      </xdr:nvCxnSpPr>
      <xdr:spPr>
        <a:xfrm flipV="1">
          <a:off x="20434300" y="6970695"/>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70058</xdr:rowOff>
    </xdr:from>
    <xdr:to>
      <xdr:col>102</xdr:col>
      <xdr:colOff>165100</xdr:colOff>
      <xdr:row>41</xdr:row>
      <xdr:rowOff>208</xdr:rowOff>
    </xdr:to>
    <xdr:sp macro="" textlink="">
      <xdr:nvSpPr>
        <xdr:cNvPr id="490" name="楕円 489">
          <a:extLst>
            <a:ext uri="{FF2B5EF4-FFF2-40B4-BE49-F238E27FC236}">
              <a16:creationId xmlns:a16="http://schemas.microsoft.com/office/drawing/2014/main" id="{990FDD12-03EC-498C-A049-737E6077DD2B}"/>
            </a:ext>
          </a:extLst>
        </xdr:cNvPr>
        <xdr:cNvSpPr/>
      </xdr:nvSpPr>
      <xdr:spPr>
        <a:xfrm>
          <a:off x="19494500" y="69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117685</xdr:rowOff>
    </xdr:from>
    <xdr:to>
      <xdr:col>107</xdr:col>
      <xdr:colOff>50800</xdr:colOff>
      <xdr:row>40</xdr:row>
      <xdr:rowOff>120858</xdr:rowOff>
    </xdr:to>
    <xdr:cxnSp macro="">
      <xdr:nvCxnSpPr>
        <xdr:cNvPr id="491" name="直線コネクタ 490">
          <a:extLst>
            <a:ext uri="{FF2B5EF4-FFF2-40B4-BE49-F238E27FC236}">
              <a16:creationId xmlns:a16="http://schemas.microsoft.com/office/drawing/2014/main" id="{7231A22A-5B1D-4899-A02D-A9642B59226D}"/>
            </a:ext>
          </a:extLst>
        </xdr:cNvPr>
        <xdr:cNvCxnSpPr/>
      </xdr:nvCxnSpPr>
      <xdr:spPr>
        <a:xfrm flipV="1">
          <a:off x="19545300" y="6975685"/>
          <a:ext cx="8890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76694</xdr:rowOff>
    </xdr:from>
    <xdr:to>
      <xdr:col>98</xdr:col>
      <xdr:colOff>38100</xdr:colOff>
      <xdr:row>41</xdr:row>
      <xdr:rowOff>6844</xdr:rowOff>
    </xdr:to>
    <xdr:sp macro="" textlink="">
      <xdr:nvSpPr>
        <xdr:cNvPr id="492" name="楕円 491">
          <a:extLst>
            <a:ext uri="{FF2B5EF4-FFF2-40B4-BE49-F238E27FC236}">
              <a16:creationId xmlns:a16="http://schemas.microsoft.com/office/drawing/2014/main" id="{DC26A652-AFF4-4381-B9A8-0830E9FC87F0}"/>
            </a:ext>
          </a:extLst>
        </xdr:cNvPr>
        <xdr:cNvSpPr/>
      </xdr:nvSpPr>
      <xdr:spPr>
        <a:xfrm>
          <a:off x="18605500" y="693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120858</xdr:rowOff>
    </xdr:from>
    <xdr:to>
      <xdr:col>102</xdr:col>
      <xdr:colOff>114300</xdr:colOff>
      <xdr:row>40</xdr:row>
      <xdr:rowOff>127494</xdr:rowOff>
    </xdr:to>
    <xdr:cxnSp macro="">
      <xdr:nvCxnSpPr>
        <xdr:cNvPr id="493" name="直線コネクタ 492">
          <a:extLst>
            <a:ext uri="{FF2B5EF4-FFF2-40B4-BE49-F238E27FC236}">
              <a16:creationId xmlns:a16="http://schemas.microsoft.com/office/drawing/2014/main" id="{8BC83F06-9299-420F-92D0-F7E5F558D2A6}"/>
            </a:ext>
          </a:extLst>
        </xdr:cNvPr>
        <xdr:cNvCxnSpPr/>
      </xdr:nvCxnSpPr>
      <xdr:spPr>
        <a:xfrm flipV="1">
          <a:off x="18656300" y="6978858"/>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53423</xdr:rowOff>
    </xdr:from>
    <xdr:ext cx="599010" cy="259045"/>
    <xdr:sp macro="" textlink="">
      <xdr:nvSpPr>
        <xdr:cNvPr id="494" name="n_1aveValue【一般廃棄物処理施設】&#10;一人当たり有形固定資産（償却資産）額">
          <a:extLst>
            <a:ext uri="{FF2B5EF4-FFF2-40B4-BE49-F238E27FC236}">
              <a16:creationId xmlns:a16="http://schemas.microsoft.com/office/drawing/2014/main" id="{ACAC8DC9-39A1-4E54-AF7E-0023C4891696}"/>
            </a:ext>
          </a:extLst>
        </xdr:cNvPr>
        <xdr:cNvSpPr txBox="1"/>
      </xdr:nvSpPr>
      <xdr:spPr>
        <a:xfrm>
          <a:off x="21011095" y="70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60138</xdr:rowOff>
    </xdr:from>
    <xdr:ext cx="599010" cy="259045"/>
    <xdr:sp macro="" textlink="">
      <xdr:nvSpPr>
        <xdr:cNvPr id="495" name="n_2aveValue【一般廃棄物処理施設】&#10;一人当たり有形固定資産（償却資産）額">
          <a:extLst>
            <a:ext uri="{FF2B5EF4-FFF2-40B4-BE49-F238E27FC236}">
              <a16:creationId xmlns:a16="http://schemas.microsoft.com/office/drawing/2014/main" id="{19D295B5-EA83-4477-A3E7-8B83DC569AAB}"/>
            </a:ext>
          </a:extLst>
        </xdr:cNvPr>
        <xdr:cNvSpPr txBox="1"/>
      </xdr:nvSpPr>
      <xdr:spPr>
        <a:xfrm>
          <a:off x="20134795" y="708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496" name="n_3aveValue【一般廃棄物処理施設】&#10;一人当たり有形固定資産（償却資産）額">
          <a:extLst>
            <a:ext uri="{FF2B5EF4-FFF2-40B4-BE49-F238E27FC236}">
              <a16:creationId xmlns:a16="http://schemas.microsoft.com/office/drawing/2014/main" id="{3EF96921-3B16-4F44-9460-2C86C88E073C}"/>
            </a:ext>
          </a:extLst>
        </xdr:cNvPr>
        <xdr:cNvSpPr txBox="1"/>
      </xdr:nvSpPr>
      <xdr:spPr>
        <a:xfrm>
          <a:off x="19245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79270</xdr:rowOff>
    </xdr:from>
    <xdr:ext cx="599010" cy="259045"/>
    <xdr:sp macro="" textlink="">
      <xdr:nvSpPr>
        <xdr:cNvPr id="497" name="n_4aveValue【一般廃棄物処理施設】&#10;一人当たり有形固定資産（償却資産）額">
          <a:extLst>
            <a:ext uri="{FF2B5EF4-FFF2-40B4-BE49-F238E27FC236}">
              <a16:creationId xmlns:a16="http://schemas.microsoft.com/office/drawing/2014/main" id="{5E488136-E606-401B-A227-B01A2AA0FD1E}"/>
            </a:ext>
          </a:extLst>
        </xdr:cNvPr>
        <xdr:cNvSpPr txBox="1"/>
      </xdr:nvSpPr>
      <xdr:spPr>
        <a:xfrm>
          <a:off x="18356795" y="710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8572</xdr:rowOff>
    </xdr:from>
    <xdr:ext cx="599010" cy="259045"/>
    <xdr:sp macro="" textlink="">
      <xdr:nvSpPr>
        <xdr:cNvPr id="498" name="n_1mainValue【一般廃棄物処理施設】&#10;一人当たり有形固定資産（償却資産）額">
          <a:extLst>
            <a:ext uri="{FF2B5EF4-FFF2-40B4-BE49-F238E27FC236}">
              <a16:creationId xmlns:a16="http://schemas.microsoft.com/office/drawing/2014/main" id="{7DEA7FF5-8009-44CF-8041-C8C0682AF0C3}"/>
            </a:ext>
          </a:extLst>
        </xdr:cNvPr>
        <xdr:cNvSpPr txBox="1"/>
      </xdr:nvSpPr>
      <xdr:spPr>
        <a:xfrm>
          <a:off x="21011095" y="669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13562</xdr:rowOff>
    </xdr:from>
    <xdr:ext cx="599010" cy="259045"/>
    <xdr:sp macro="" textlink="">
      <xdr:nvSpPr>
        <xdr:cNvPr id="499" name="n_2mainValue【一般廃棄物処理施設】&#10;一人当たり有形固定資産（償却資産）額">
          <a:extLst>
            <a:ext uri="{FF2B5EF4-FFF2-40B4-BE49-F238E27FC236}">
              <a16:creationId xmlns:a16="http://schemas.microsoft.com/office/drawing/2014/main" id="{9B4EF890-666B-48A8-B316-57AFB23EF51B}"/>
            </a:ext>
          </a:extLst>
        </xdr:cNvPr>
        <xdr:cNvSpPr txBox="1"/>
      </xdr:nvSpPr>
      <xdr:spPr>
        <a:xfrm>
          <a:off x="20134795" y="670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16735</xdr:rowOff>
    </xdr:from>
    <xdr:ext cx="599010" cy="259045"/>
    <xdr:sp macro="" textlink="">
      <xdr:nvSpPr>
        <xdr:cNvPr id="500" name="n_3mainValue【一般廃棄物処理施設】&#10;一人当たり有形固定資産（償却資産）額">
          <a:extLst>
            <a:ext uri="{FF2B5EF4-FFF2-40B4-BE49-F238E27FC236}">
              <a16:creationId xmlns:a16="http://schemas.microsoft.com/office/drawing/2014/main" id="{CECF3F11-1A82-4A8B-BC18-188846B45A4D}"/>
            </a:ext>
          </a:extLst>
        </xdr:cNvPr>
        <xdr:cNvSpPr txBox="1"/>
      </xdr:nvSpPr>
      <xdr:spPr>
        <a:xfrm>
          <a:off x="19245795" y="670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23371</xdr:rowOff>
    </xdr:from>
    <xdr:ext cx="599010" cy="259045"/>
    <xdr:sp macro="" textlink="">
      <xdr:nvSpPr>
        <xdr:cNvPr id="501" name="n_4mainValue【一般廃棄物処理施設】&#10;一人当たり有形固定資産（償却資産）額">
          <a:extLst>
            <a:ext uri="{FF2B5EF4-FFF2-40B4-BE49-F238E27FC236}">
              <a16:creationId xmlns:a16="http://schemas.microsoft.com/office/drawing/2014/main" id="{411DE716-4E34-48CF-9A05-56E032359524}"/>
            </a:ext>
          </a:extLst>
        </xdr:cNvPr>
        <xdr:cNvSpPr txBox="1"/>
      </xdr:nvSpPr>
      <xdr:spPr>
        <a:xfrm>
          <a:off x="18356795" y="670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AAF56DAF-6633-44CA-8DFA-BE71B597DE8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88235BA9-D61A-4101-9E8C-1344893CBF1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09481B8F-6707-4945-B547-83CD148642A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F05A4680-0642-40A5-97CF-6913561A92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F1CB4149-1567-45C5-B26B-82692CE8879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39D0800A-154A-49EA-B2D6-B0AE943EAC1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99A0BF0C-4EC0-4876-90D1-06BC7897B8E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E95A0274-1664-4CD7-B231-2F6542070CD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DB4B8A14-926C-491D-848E-AC9D43822A7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286E573C-31AE-4AB7-8A8B-E30E9D63899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C9F7A489-1063-408C-9BA6-1586B04898A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id="{82313BA7-AAA1-45C2-94B0-C465F0A0C4D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id="{E3C2D314-D00A-4A60-898B-7D990BDC963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id="{0A308218-02F3-4FA0-9C0D-9911F4BAF6A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id="{DCF9EDEB-F8F6-4FC5-937D-34D043B5549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id="{7E1C06DD-9628-4D3A-ACBC-EFA6EE016CA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id="{C753BBA7-93AE-4001-A649-C1A0452C15B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id="{43B16794-95B8-49E6-8823-5E298CBF76D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id="{65F88541-95D9-426C-B568-EEA9A14E35E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id="{BD6090E9-46CE-4117-BCFA-B2D87A2208C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a:extLst>
            <a:ext uri="{FF2B5EF4-FFF2-40B4-BE49-F238E27FC236}">
              <a16:creationId xmlns:a16="http://schemas.microsoft.com/office/drawing/2014/main" id="{E12F47A7-20A9-475A-AF08-26B525BA744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36AE63F7-0ABA-4DD6-9531-9AAFB746689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a:extLst>
            <a:ext uri="{FF2B5EF4-FFF2-40B4-BE49-F238E27FC236}">
              <a16:creationId xmlns:a16="http://schemas.microsoft.com/office/drawing/2014/main" id="{5DA94454-F047-4E0F-89FA-0975AA47583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a:extLst>
            <a:ext uri="{FF2B5EF4-FFF2-40B4-BE49-F238E27FC236}">
              <a16:creationId xmlns:a16="http://schemas.microsoft.com/office/drawing/2014/main" id="{6B4AC54E-650D-4207-A7D0-9A3B64BAE55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526" name="直線コネクタ 525">
          <a:extLst>
            <a:ext uri="{FF2B5EF4-FFF2-40B4-BE49-F238E27FC236}">
              <a16:creationId xmlns:a16="http://schemas.microsoft.com/office/drawing/2014/main" id="{F05883E0-A214-49E5-AAAA-3DBDE49465C2}"/>
            </a:ext>
          </a:extLst>
        </xdr:cNvPr>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7" name="【保健センター・保健所】&#10;有形固定資産減価償却率最小値テキスト">
          <a:extLst>
            <a:ext uri="{FF2B5EF4-FFF2-40B4-BE49-F238E27FC236}">
              <a16:creationId xmlns:a16="http://schemas.microsoft.com/office/drawing/2014/main" id="{3927DEB8-5BBA-4300-A7DE-AC3F150672D2}"/>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8" name="直線コネクタ 527">
          <a:extLst>
            <a:ext uri="{FF2B5EF4-FFF2-40B4-BE49-F238E27FC236}">
              <a16:creationId xmlns:a16="http://schemas.microsoft.com/office/drawing/2014/main" id="{572FE1E9-0F65-42F3-B348-B06A084ACCAC}"/>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529" name="【保健センター・保健所】&#10;有形固定資産減価償却率最大値テキスト">
          <a:extLst>
            <a:ext uri="{FF2B5EF4-FFF2-40B4-BE49-F238E27FC236}">
              <a16:creationId xmlns:a16="http://schemas.microsoft.com/office/drawing/2014/main" id="{F2BEAE8A-3710-4100-9EF4-1B1F80E1B0BD}"/>
            </a:ext>
          </a:extLst>
        </xdr:cNvPr>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530" name="直線コネクタ 529">
          <a:extLst>
            <a:ext uri="{FF2B5EF4-FFF2-40B4-BE49-F238E27FC236}">
              <a16:creationId xmlns:a16="http://schemas.microsoft.com/office/drawing/2014/main" id="{A4308427-E885-48D9-A9A0-FDD37EEBA5F5}"/>
            </a:ext>
          </a:extLst>
        </xdr:cNvPr>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62882</xdr:rowOff>
    </xdr:from>
    <xdr:ext cx="405111" cy="259045"/>
    <xdr:sp macro="" textlink="">
      <xdr:nvSpPr>
        <xdr:cNvPr id="531" name="【保健センター・保健所】&#10;有形固定資産減価償却率平均値テキスト">
          <a:extLst>
            <a:ext uri="{FF2B5EF4-FFF2-40B4-BE49-F238E27FC236}">
              <a16:creationId xmlns:a16="http://schemas.microsoft.com/office/drawing/2014/main" id="{8DBC706C-D906-4F5C-9A79-FF2E159EFC16}"/>
            </a:ext>
          </a:extLst>
        </xdr:cNvPr>
        <xdr:cNvSpPr txBox="1"/>
      </xdr:nvSpPr>
      <xdr:spPr>
        <a:xfrm>
          <a:off x="16357600" y="1000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532" name="フローチャート: 判断 531">
          <a:extLst>
            <a:ext uri="{FF2B5EF4-FFF2-40B4-BE49-F238E27FC236}">
              <a16:creationId xmlns:a16="http://schemas.microsoft.com/office/drawing/2014/main" id="{66D0154A-D2B8-4095-BB6C-E20AA8C5DDEA}"/>
            </a:ext>
          </a:extLst>
        </xdr:cNvPr>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533" name="フローチャート: 判断 532">
          <a:extLst>
            <a:ext uri="{FF2B5EF4-FFF2-40B4-BE49-F238E27FC236}">
              <a16:creationId xmlns:a16="http://schemas.microsoft.com/office/drawing/2014/main" id="{1916F671-FBF3-4C70-B84A-6A016B7864BA}"/>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34" name="フローチャート: 判断 533">
          <a:extLst>
            <a:ext uri="{FF2B5EF4-FFF2-40B4-BE49-F238E27FC236}">
              <a16:creationId xmlns:a16="http://schemas.microsoft.com/office/drawing/2014/main" id="{B83EE1D2-48E1-4171-96BB-07693308E08D}"/>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5" name="フローチャート: 判断 534">
          <a:extLst>
            <a:ext uri="{FF2B5EF4-FFF2-40B4-BE49-F238E27FC236}">
              <a16:creationId xmlns:a16="http://schemas.microsoft.com/office/drawing/2014/main" id="{65E745E3-9D8C-4C47-85E1-C6229EA5F296}"/>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536" name="フローチャート: 判断 535">
          <a:extLst>
            <a:ext uri="{FF2B5EF4-FFF2-40B4-BE49-F238E27FC236}">
              <a16:creationId xmlns:a16="http://schemas.microsoft.com/office/drawing/2014/main" id="{5B1ECE54-6F26-4A8A-8C1D-0499A5519647}"/>
            </a:ext>
          </a:extLst>
        </xdr:cNvPr>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DABBE909-6F6D-46D3-810A-C44588CF229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DDFA19AB-2727-46BB-ACE3-A4D8A302021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509F4566-B79F-4BF7-81F5-254AC17F952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EECB93B-9E0E-4CBF-8B87-30EAD220347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667EDF7-107E-4EF0-8C64-DEC38B27A56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542" name="楕円 541">
          <a:extLst>
            <a:ext uri="{FF2B5EF4-FFF2-40B4-BE49-F238E27FC236}">
              <a16:creationId xmlns:a16="http://schemas.microsoft.com/office/drawing/2014/main" id="{47EC83EE-A946-41AF-BA4C-2982EBBF30E6}"/>
            </a:ext>
          </a:extLst>
        </xdr:cNvPr>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543" name="【保健センター・保健所】&#10;有形固定資産減価償却率該当値テキスト">
          <a:extLst>
            <a:ext uri="{FF2B5EF4-FFF2-40B4-BE49-F238E27FC236}">
              <a16:creationId xmlns:a16="http://schemas.microsoft.com/office/drawing/2014/main" id="{224DC568-4941-4647-AA57-1F104CC2FE02}"/>
            </a:ext>
          </a:extLst>
        </xdr:cNvPr>
        <xdr:cNvSpPr txBox="1"/>
      </xdr:nvSpPr>
      <xdr:spPr>
        <a:xfrm>
          <a:off x="16357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149225</xdr:rowOff>
    </xdr:from>
    <xdr:to>
      <xdr:col>81</xdr:col>
      <xdr:colOff>101600</xdr:colOff>
      <xdr:row>58</xdr:row>
      <xdr:rowOff>79375</xdr:rowOff>
    </xdr:to>
    <xdr:sp macro="" textlink="">
      <xdr:nvSpPr>
        <xdr:cNvPr id="544" name="楕円 543">
          <a:extLst>
            <a:ext uri="{FF2B5EF4-FFF2-40B4-BE49-F238E27FC236}">
              <a16:creationId xmlns:a16="http://schemas.microsoft.com/office/drawing/2014/main" id="{9BDC663B-09F8-4472-970A-CE8CA0A1E63D}"/>
            </a:ext>
          </a:extLst>
        </xdr:cNvPr>
        <xdr:cNvSpPr/>
      </xdr:nvSpPr>
      <xdr:spPr>
        <a:xfrm>
          <a:off x="15430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28575</xdr:rowOff>
    </xdr:from>
    <xdr:to>
      <xdr:col>85</xdr:col>
      <xdr:colOff>127000</xdr:colOff>
      <xdr:row>58</xdr:row>
      <xdr:rowOff>68580</xdr:rowOff>
    </xdr:to>
    <xdr:cxnSp macro="">
      <xdr:nvCxnSpPr>
        <xdr:cNvPr id="545" name="直線コネクタ 544">
          <a:extLst>
            <a:ext uri="{FF2B5EF4-FFF2-40B4-BE49-F238E27FC236}">
              <a16:creationId xmlns:a16="http://schemas.microsoft.com/office/drawing/2014/main" id="{7566B868-4B7F-449E-8973-E51DE6A07B56}"/>
            </a:ext>
          </a:extLst>
        </xdr:cNvPr>
        <xdr:cNvCxnSpPr/>
      </xdr:nvCxnSpPr>
      <xdr:spPr>
        <a:xfrm>
          <a:off x="15481300" y="99726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111125</xdr:rowOff>
    </xdr:from>
    <xdr:to>
      <xdr:col>76</xdr:col>
      <xdr:colOff>165100</xdr:colOff>
      <xdr:row>58</xdr:row>
      <xdr:rowOff>41275</xdr:rowOff>
    </xdr:to>
    <xdr:sp macro="" textlink="">
      <xdr:nvSpPr>
        <xdr:cNvPr id="546" name="楕円 545">
          <a:extLst>
            <a:ext uri="{FF2B5EF4-FFF2-40B4-BE49-F238E27FC236}">
              <a16:creationId xmlns:a16="http://schemas.microsoft.com/office/drawing/2014/main" id="{A82C75DA-E668-475A-884A-7BEA6949373B}"/>
            </a:ext>
          </a:extLst>
        </xdr:cNvPr>
        <xdr:cNvSpPr/>
      </xdr:nvSpPr>
      <xdr:spPr>
        <a:xfrm>
          <a:off x="14541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161925</xdr:rowOff>
    </xdr:from>
    <xdr:to>
      <xdr:col>81</xdr:col>
      <xdr:colOff>50800</xdr:colOff>
      <xdr:row>58</xdr:row>
      <xdr:rowOff>28575</xdr:rowOff>
    </xdr:to>
    <xdr:cxnSp macro="">
      <xdr:nvCxnSpPr>
        <xdr:cNvPr id="547" name="直線コネクタ 546">
          <a:extLst>
            <a:ext uri="{FF2B5EF4-FFF2-40B4-BE49-F238E27FC236}">
              <a16:creationId xmlns:a16="http://schemas.microsoft.com/office/drawing/2014/main" id="{CA28CC40-C814-4CC8-8C3F-D426F27BCEB3}"/>
            </a:ext>
          </a:extLst>
        </xdr:cNvPr>
        <xdr:cNvCxnSpPr/>
      </xdr:nvCxnSpPr>
      <xdr:spPr>
        <a:xfrm>
          <a:off x="14592300" y="9934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73025</xdr:rowOff>
    </xdr:from>
    <xdr:to>
      <xdr:col>72</xdr:col>
      <xdr:colOff>38100</xdr:colOff>
      <xdr:row>58</xdr:row>
      <xdr:rowOff>3175</xdr:rowOff>
    </xdr:to>
    <xdr:sp macro="" textlink="">
      <xdr:nvSpPr>
        <xdr:cNvPr id="548" name="楕円 547">
          <a:extLst>
            <a:ext uri="{FF2B5EF4-FFF2-40B4-BE49-F238E27FC236}">
              <a16:creationId xmlns:a16="http://schemas.microsoft.com/office/drawing/2014/main" id="{109FD9CD-5817-4768-9F4C-4678D6A384D1}"/>
            </a:ext>
          </a:extLst>
        </xdr:cNvPr>
        <xdr:cNvSpPr/>
      </xdr:nvSpPr>
      <xdr:spPr>
        <a:xfrm>
          <a:off x="13652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123825</xdr:rowOff>
    </xdr:from>
    <xdr:to>
      <xdr:col>76</xdr:col>
      <xdr:colOff>114300</xdr:colOff>
      <xdr:row>57</xdr:row>
      <xdr:rowOff>161925</xdr:rowOff>
    </xdr:to>
    <xdr:cxnSp macro="">
      <xdr:nvCxnSpPr>
        <xdr:cNvPr id="549" name="直線コネクタ 548">
          <a:extLst>
            <a:ext uri="{FF2B5EF4-FFF2-40B4-BE49-F238E27FC236}">
              <a16:creationId xmlns:a16="http://schemas.microsoft.com/office/drawing/2014/main" id="{721A3338-CC5A-48C6-8292-E97237C4E779}"/>
            </a:ext>
          </a:extLst>
        </xdr:cNvPr>
        <xdr:cNvCxnSpPr/>
      </xdr:nvCxnSpPr>
      <xdr:spPr>
        <a:xfrm>
          <a:off x="13703300" y="9896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40640</xdr:rowOff>
    </xdr:from>
    <xdr:to>
      <xdr:col>67</xdr:col>
      <xdr:colOff>101600</xdr:colOff>
      <xdr:row>57</xdr:row>
      <xdr:rowOff>142240</xdr:rowOff>
    </xdr:to>
    <xdr:sp macro="" textlink="">
      <xdr:nvSpPr>
        <xdr:cNvPr id="550" name="楕円 549">
          <a:extLst>
            <a:ext uri="{FF2B5EF4-FFF2-40B4-BE49-F238E27FC236}">
              <a16:creationId xmlns:a16="http://schemas.microsoft.com/office/drawing/2014/main" id="{0A2FD1B5-1960-42C7-A29D-A7A3529D571E}"/>
            </a:ext>
          </a:extLst>
        </xdr:cNvPr>
        <xdr:cNvSpPr/>
      </xdr:nvSpPr>
      <xdr:spPr>
        <a:xfrm>
          <a:off x="12763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91440</xdr:rowOff>
    </xdr:from>
    <xdr:to>
      <xdr:col>71</xdr:col>
      <xdr:colOff>177800</xdr:colOff>
      <xdr:row>57</xdr:row>
      <xdr:rowOff>123825</xdr:rowOff>
    </xdr:to>
    <xdr:cxnSp macro="">
      <xdr:nvCxnSpPr>
        <xdr:cNvPr id="551" name="直線コネクタ 550">
          <a:extLst>
            <a:ext uri="{FF2B5EF4-FFF2-40B4-BE49-F238E27FC236}">
              <a16:creationId xmlns:a16="http://schemas.microsoft.com/office/drawing/2014/main" id="{07DDC291-9791-4381-81F5-5C2EE5F5D7E3}"/>
            </a:ext>
          </a:extLst>
        </xdr:cNvPr>
        <xdr:cNvCxnSpPr/>
      </xdr:nvCxnSpPr>
      <xdr:spPr>
        <a:xfrm>
          <a:off x="12814300" y="98640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552" name="n_1aveValue【保健センター・保健所】&#10;有形固定資産減価償却率">
          <a:extLst>
            <a:ext uri="{FF2B5EF4-FFF2-40B4-BE49-F238E27FC236}">
              <a16:creationId xmlns:a16="http://schemas.microsoft.com/office/drawing/2014/main" id="{309B4DAF-8926-4798-B8DF-5B1F9E6386C8}"/>
            </a:ext>
          </a:extLst>
        </xdr:cNvPr>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553" name="n_2aveValue【保健センター・保健所】&#10;有形固定資産減価償却率">
          <a:extLst>
            <a:ext uri="{FF2B5EF4-FFF2-40B4-BE49-F238E27FC236}">
              <a16:creationId xmlns:a16="http://schemas.microsoft.com/office/drawing/2014/main" id="{B8F8BED0-4827-4F95-AD85-385545EFE895}"/>
            </a:ext>
          </a:extLst>
        </xdr:cNvPr>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554" name="n_3aveValue【保健センター・保健所】&#10;有形固定資産減価償却率">
          <a:extLst>
            <a:ext uri="{FF2B5EF4-FFF2-40B4-BE49-F238E27FC236}">
              <a16:creationId xmlns:a16="http://schemas.microsoft.com/office/drawing/2014/main" id="{1DD41F69-5B87-4EA7-8CD1-313BCAB7B948}"/>
            </a:ext>
          </a:extLst>
        </xdr:cNvPr>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125747</xdr:rowOff>
    </xdr:from>
    <xdr:ext cx="405111" cy="259045"/>
    <xdr:sp macro="" textlink="">
      <xdr:nvSpPr>
        <xdr:cNvPr id="555" name="n_4aveValue【保健センター・保健所】&#10;有形固定資産減価償却率">
          <a:extLst>
            <a:ext uri="{FF2B5EF4-FFF2-40B4-BE49-F238E27FC236}">
              <a16:creationId xmlns:a16="http://schemas.microsoft.com/office/drawing/2014/main" id="{4A741A7F-BD2C-4C2A-9CB0-1B5337A02E9D}"/>
            </a:ext>
          </a:extLst>
        </xdr:cNvPr>
        <xdr:cNvSpPr txBox="1"/>
      </xdr:nvSpPr>
      <xdr:spPr>
        <a:xfrm>
          <a:off x="12611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95902</xdr:rowOff>
    </xdr:from>
    <xdr:ext cx="405111" cy="259045"/>
    <xdr:sp macro="" textlink="">
      <xdr:nvSpPr>
        <xdr:cNvPr id="556" name="n_1mainValue【保健センター・保健所】&#10;有形固定資産減価償却率">
          <a:extLst>
            <a:ext uri="{FF2B5EF4-FFF2-40B4-BE49-F238E27FC236}">
              <a16:creationId xmlns:a16="http://schemas.microsoft.com/office/drawing/2014/main" id="{53B68E00-4DAE-4938-86B5-2BC0363B0A7A}"/>
            </a:ext>
          </a:extLst>
        </xdr:cNvPr>
        <xdr:cNvSpPr txBox="1"/>
      </xdr:nvSpPr>
      <xdr:spPr>
        <a:xfrm>
          <a:off x="15266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57802</xdr:rowOff>
    </xdr:from>
    <xdr:ext cx="405111" cy="259045"/>
    <xdr:sp macro="" textlink="">
      <xdr:nvSpPr>
        <xdr:cNvPr id="557" name="n_2mainValue【保健センター・保健所】&#10;有形固定資産減価償却率">
          <a:extLst>
            <a:ext uri="{FF2B5EF4-FFF2-40B4-BE49-F238E27FC236}">
              <a16:creationId xmlns:a16="http://schemas.microsoft.com/office/drawing/2014/main" id="{EF93A8EE-FE03-44F0-97B8-CFD93144565C}"/>
            </a:ext>
          </a:extLst>
        </xdr:cNvPr>
        <xdr:cNvSpPr txBox="1"/>
      </xdr:nvSpPr>
      <xdr:spPr>
        <a:xfrm>
          <a:off x="14389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19702</xdr:rowOff>
    </xdr:from>
    <xdr:ext cx="405111" cy="259045"/>
    <xdr:sp macro="" textlink="">
      <xdr:nvSpPr>
        <xdr:cNvPr id="558" name="n_3mainValue【保健センター・保健所】&#10;有形固定資産減価償却率">
          <a:extLst>
            <a:ext uri="{FF2B5EF4-FFF2-40B4-BE49-F238E27FC236}">
              <a16:creationId xmlns:a16="http://schemas.microsoft.com/office/drawing/2014/main" id="{16292B97-97F2-4DED-981B-DC3F5D66C86C}"/>
            </a:ext>
          </a:extLst>
        </xdr:cNvPr>
        <xdr:cNvSpPr txBox="1"/>
      </xdr:nvSpPr>
      <xdr:spPr>
        <a:xfrm>
          <a:off x="13500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158767</xdr:rowOff>
    </xdr:from>
    <xdr:ext cx="405111" cy="259045"/>
    <xdr:sp macro="" textlink="">
      <xdr:nvSpPr>
        <xdr:cNvPr id="559" name="n_4mainValue【保健センター・保健所】&#10;有形固定資産減価償却率">
          <a:extLst>
            <a:ext uri="{FF2B5EF4-FFF2-40B4-BE49-F238E27FC236}">
              <a16:creationId xmlns:a16="http://schemas.microsoft.com/office/drawing/2014/main" id="{E6319567-1B50-4A20-9F5F-F4F9FA8952C8}"/>
            </a:ext>
          </a:extLst>
        </xdr:cNvPr>
        <xdr:cNvSpPr txBox="1"/>
      </xdr:nvSpPr>
      <xdr:spPr>
        <a:xfrm>
          <a:off x="12611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49D1AA11-0BE0-4C2B-A042-86DA43A488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75FE806A-A138-421F-B508-17CFD25C8FC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7EDCD7DF-C510-46EF-9D75-A90B7FF085A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6E4AFA4D-AC3D-45FC-8055-B56EC78429C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ED691BBF-71F8-42B6-9FCD-9D05B5D99E8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B96F41E2-BF86-4B58-896D-8B49815D9CE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91CF5195-D5C3-4CFA-AF55-EE944D85701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2F18347E-7B26-4BBC-BA28-14ABCDB1DC8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F40D93EA-F4A9-446F-B298-C59F300A28B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524F442B-82D4-40B3-9B70-64F0124EE8B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0" name="直線コネクタ 569">
          <a:extLst>
            <a:ext uri="{FF2B5EF4-FFF2-40B4-BE49-F238E27FC236}">
              <a16:creationId xmlns:a16="http://schemas.microsoft.com/office/drawing/2014/main" id="{234C9B85-6FAD-40C2-AAC3-E146C78080D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a:extLst>
            <a:ext uri="{FF2B5EF4-FFF2-40B4-BE49-F238E27FC236}">
              <a16:creationId xmlns:a16="http://schemas.microsoft.com/office/drawing/2014/main" id="{22A23BD5-F44C-4806-B780-B1C1C6C1BC9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a:extLst>
            <a:ext uri="{FF2B5EF4-FFF2-40B4-BE49-F238E27FC236}">
              <a16:creationId xmlns:a16="http://schemas.microsoft.com/office/drawing/2014/main" id="{19CE6E73-27EE-48C6-8711-1303DC09994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a:extLst>
            <a:ext uri="{FF2B5EF4-FFF2-40B4-BE49-F238E27FC236}">
              <a16:creationId xmlns:a16="http://schemas.microsoft.com/office/drawing/2014/main" id="{79D35B3D-F225-400D-A04F-82A393D1D85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a:extLst>
            <a:ext uri="{FF2B5EF4-FFF2-40B4-BE49-F238E27FC236}">
              <a16:creationId xmlns:a16="http://schemas.microsoft.com/office/drawing/2014/main" id="{277C137C-79BE-4384-B10E-47EBEA37C31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a:extLst>
            <a:ext uri="{FF2B5EF4-FFF2-40B4-BE49-F238E27FC236}">
              <a16:creationId xmlns:a16="http://schemas.microsoft.com/office/drawing/2014/main" id="{278B1A0F-83E9-4E9F-955E-8A2E3D7FC79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a:extLst>
            <a:ext uri="{FF2B5EF4-FFF2-40B4-BE49-F238E27FC236}">
              <a16:creationId xmlns:a16="http://schemas.microsoft.com/office/drawing/2014/main" id="{D19E0DB1-948F-4663-BE3E-0071B308EE2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a:extLst>
            <a:ext uri="{FF2B5EF4-FFF2-40B4-BE49-F238E27FC236}">
              <a16:creationId xmlns:a16="http://schemas.microsoft.com/office/drawing/2014/main" id="{CEF33AEE-17E7-43F8-A1BB-BCB7CF7376C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387622D8-07CE-41D3-A154-DB304A4D3AB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FC44F652-B5A6-49E6-8859-8762F3A6412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a:extLst>
            <a:ext uri="{FF2B5EF4-FFF2-40B4-BE49-F238E27FC236}">
              <a16:creationId xmlns:a16="http://schemas.microsoft.com/office/drawing/2014/main" id="{7962F58F-4286-4E50-BD62-8929930F4A6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581" name="直線コネクタ 580">
          <a:extLst>
            <a:ext uri="{FF2B5EF4-FFF2-40B4-BE49-F238E27FC236}">
              <a16:creationId xmlns:a16="http://schemas.microsoft.com/office/drawing/2014/main" id="{2596C90E-CF52-4751-97BD-F420150A9A3C}"/>
            </a:ext>
          </a:extLst>
        </xdr:cNvPr>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582" name="【保健センター・保健所】&#10;一人当たり面積最小値テキスト">
          <a:extLst>
            <a:ext uri="{FF2B5EF4-FFF2-40B4-BE49-F238E27FC236}">
              <a16:creationId xmlns:a16="http://schemas.microsoft.com/office/drawing/2014/main" id="{9BD70663-3A05-49DD-9E80-F1F2DF6EEE73}"/>
            </a:ext>
          </a:extLst>
        </xdr:cNvPr>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583" name="直線コネクタ 582">
          <a:extLst>
            <a:ext uri="{FF2B5EF4-FFF2-40B4-BE49-F238E27FC236}">
              <a16:creationId xmlns:a16="http://schemas.microsoft.com/office/drawing/2014/main" id="{1C32DC17-4C7C-4D11-A0C4-023115F047F5}"/>
            </a:ext>
          </a:extLst>
        </xdr:cNvPr>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584" name="【保健センター・保健所】&#10;一人当たり面積最大値テキスト">
          <a:extLst>
            <a:ext uri="{FF2B5EF4-FFF2-40B4-BE49-F238E27FC236}">
              <a16:creationId xmlns:a16="http://schemas.microsoft.com/office/drawing/2014/main" id="{764F1C96-21A5-4D50-96DD-942486D7F8FC}"/>
            </a:ext>
          </a:extLst>
        </xdr:cNvPr>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585" name="直線コネクタ 584">
          <a:extLst>
            <a:ext uri="{FF2B5EF4-FFF2-40B4-BE49-F238E27FC236}">
              <a16:creationId xmlns:a16="http://schemas.microsoft.com/office/drawing/2014/main" id="{B6EA4BFD-6A5A-4AFB-B706-577E631C1E9E}"/>
            </a:ext>
          </a:extLst>
        </xdr:cNvPr>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67403</xdr:rowOff>
    </xdr:from>
    <xdr:ext cx="469744" cy="259045"/>
    <xdr:sp macro="" textlink="">
      <xdr:nvSpPr>
        <xdr:cNvPr id="586" name="【保健センター・保健所】&#10;一人当たり面積平均値テキスト">
          <a:extLst>
            <a:ext uri="{FF2B5EF4-FFF2-40B4-BE49-F238E27FC236}">
              <a16:creationId xmlns:a16="http://schemas.microsoft.com/office/drawing/2014/main" id="{649B503B-B869-45E3-983F-1F0504B79CCE}"/>
            </a:ext>
          </a:extLst>
        </xdr:cNvPr>
        <xdr:cNvSpPr txBox="1"/>
      </xdr:nvSpPr>
      <xdr:spPr>
        <a:xfrm>
          <a:off x="22199600" y="1069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587" name="フローチャート: 判断 586">
          <a:extLst>
            <a:ext uri="{FF2B5EF4-FFF2-40B4-BE49-F238E27FC236}">
              <a16:creationId xmlns:a16="http://schemas.microsoft.com/office/drawing/2014/main" id="{E50B6C1B-49D6-4111-8574-58217395F8D6}"/>
            </a:ext>
          </a:extLst>
        </xdr:cNvPr>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588" name="フローチャート: 判断 587">
          <a:extLst>
            <a:ext uri="{FF2B5EF4-FFF2-40B4-BE49-F238E27FC236}">
              <a16:creationId xmlns:a16="http://schemas.microsoft.com/office/drawing/2014/main" id="{9712C6FC-D392-460F-B27E-F82C63F29666}"/>
            </a:ext>
          </a:extLst>
        </xdr:cNvPr>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589" name="フローチャート: 判断 588">
          <a:extLst>
            <a:ext uri="{FF2B5EF4-FFF2-40B4-BE49-F238E27FC236}">
              <a16:creationId xmlns:a16="http://schemas.microsoft.com/office/drawing/2014/main" id="{3490F7C8-7C95-45BC-AB1B-84EE6CE74409}"/>
            </a:ext>
          </a:extLst>
        </xdr:cNvPr>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590" name="フローチャート: 判断 589">
          <a:extLst>
            <a:ext uri="{FF2B5EF4-FFF2-40B4-BE49-F238E27FC236}">
              <a16:creationId xmlns:a16="http://schemas.microsoft.com/office/drawing/2014/main" id="{5C93AA2D-C99E-4580-BE9C-BEB4DB3C70DA}"/>
            </a:ext>
          </a:extLst>
        </xdr:cNvPr>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591" name="フローチャート: 判断 590">
          <a:extLst>
            <a:ext uri="{FF2B5EF4-FFF2-40B4-BE49-F238E27FC236}">
              <a16:creationId xmlns:a16="http://schemas.microsoft.com/office/drawing/2014/main" id="{5B3CB4C4-EB78-4F7B-84F8-C4348879C606}"/>
            </a:ext>
          </a:extLst>
        </xdr:cNvPr>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84118E28-6D35-4BC7-877D-47678EB8085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1ED5F6E7-304F-4B8C-99B1-9C1FBCCC952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EF71B3E0-F3FD-45F9-B221-7E9D6294143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6A83FE0A-3F9D-4C11-82F6-EADC001562A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370E72FB-670D-427B-8027-E78E4455D4B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52984</xdr:rowOff>
    </xdr:from>
    <xdr:to>
      <xdr:col>116</xdr:col>
      <xdr:colOff>114300</xdr:colOff>
      <xdr:row>63</xdr:row>
      <xdr:rowOff>154584</xdr:rowOff>
    </xdr:to>
    <xdr:sp macro="" textlink="">
      <xdr:nvSpPr>
        <xdr:cNvPr id="597" name="楕円 596">
          <a:extLst>
            <a:ext uri="{FF2B5EF4-FFF2-40B4-BE49-F238E27FC236}">
              <a16:creationId xmlns:a16="http://schemas.microsoft.com/office/drawing/2014/main" id="{F5A9C589-E672-4071-A05A-695BEF74C46A}"/>
            </a:ext>
          </a:extLst>
        </xdr:cNvPr>
        <xdr:cNvSpPr/>
      </xdr:nvSpPr>
      <xdr:spPr>
        <a:xfrm>
          <a:off x="22110700" y="108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22953</xdr:rowOff>
    </xdr:from>
    <xdr:ext cx="469744" cy="259045"/>
    <xdr:sp macro="" textlink="">
      <xdr:nvSpPr>
        <xdr:cNvPr id="598" name="【保健センター・保健所】&#10;一人当たり面積該当値テキスト">
          <a:extLst>
            <a:ext uri="{FF2B5EF4-FFF2-40B4-BE49-F238E27FC236}">
              <a16:creationId xmlns:a16="http://schemas.microsoft.com/office/drawing/2014/main" id="{AA65DF58-274D-4EC5-B831-62BD05C0BD86}"/>
            </a:ext>
          </a:extLst>
        </xdr:cNvPr>
        <xdr:cNvSpPr txBox="1"/>
      </xdr:nvSpPr>
      <xdr:spPr>
        <a:xfrm>
          <a:off x="22199600" y="1082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55042</xdr:rowOff>
    </xdr:from>
    <xdr:to>
      <xdr:col>112</xdr:col>
      <xdr:colOff>38100</xdr:colOff>
      <xdr:row>63</xdr:row>
      <xdr:rowOff>156642</xdr:rowOff>
    </xdr:to>
    <xdr:sp macro="" textlink="">
      <xdr:nvSpPr>
        <xdr:cNvPr id="599" name="楕円 598">
          <a:extLst>
            <a:ext uri="{FF2B5EF4-FFF2-40B4-BE49-F238E27FC236}">
              <a16:creationId xmlns:a16="http://schemas.microsoft.com/office/drawing/2014/main" id="{C7B695F2-91FB-44F1-9B8E-C6D82E6AA43E}"/>
            </a:ext>
          </a:extLst>
        </xdr:cNvPr>
        <xdr:cNvSpPr/>
      </xdr:nvSpPr>
      <xdr:spPr>
        <a:xfrm>
          <a:off x="21272500" y="1085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103784</xdr:rowOff>
    </xdr:from>
    <xdr:to>
      <xdr:col>116</xdr:col>
      <xdr:colOff>63500</xdr:colOff>
      <xdr:row>63</xdr:row>
      <xdr:rowOff>105842</xdr:rowOff>
    </xdr:to>
    <xdr:cxnSp macro="">
      <xdr:nvCxnSpPr>
        <xdr:cNvPr id="600" name="直線コネクタ 599">
          <a:extLst>
            <a:ext uri="{FF2B5EF4-FFF2-40B4-BE49-F238E27FC236}">
              <a16:creationId xmlns:a16="http://schemas.microsoft.com/office/drawing/2014/main" id="{9AE08246-3E30-4907-9952-A34BA37E54F4}"/>
            </a:ext>
          </a:extLst>
        </xdr:cNvPr>
        <xdr:cNvCxnSpPr/>
      </xdr:nvCxnSpPr>
      <xdr:spPr>
        <a:xfrm flipV="1">
          <a:off x="21323300" y="10905134"/>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57099</xdr:rowOff>
    </xdr:from>
    <xdr:to>
      <xdr:col>107</xdr:col>
      <xdr:colOff>101600</xdr:colOff>
      <xdr:row>63</xdr:row>
      <xdr:rowOff>158699</xdr:rowOff>
    </xdr:to>
    <xdr:sp macro="" textlink="">
      <xdr:nvSpPr>
        <xdr:cNvPr id="601" name="楕円 600">
          <a:extLst>
            <a:ext uri="{FF2B5EF4-FFF2-40B4-BE49-F238E27FC236}">
              <a16:creationId xmlns:a16="http://schemas.microsoft.com/office/drawing/2014/main" id="{1543FCD0-E4F8-482B-8FBF-6504C10186F6}"/>
            </a:ext>
          </a:extLst>
        </xdr:cNvPr>
        <xdr:cNvSpPr/>
      </xdr:nvSpPr>
      <xdr:spPr>
        <a:xfrm>
          <a:off x="20383500" y="1085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105842</xdr:rowOff>
    </xdr:from>
    <xdr:to>
      <xdr:col>111</xdr:col>
      <xdr:colOff>177800</xdr:colOff>
      <xdr:row>63</xdr:row>
      <xdr:rowOff>107899</xdr:rowOff>
    </xdr:to>
    <xdr:cxnSp macro="">
      <xdr:nvCxnSpPr>
        <xdr:cNvPr id="602" name="直線コネクタ 601">
          <a:extLst>
            <a:ext uri="{FF2B5EF4-FFF2-40B4-BE49-F238E27FC236}">
              <a16:creationId xmlns:a16="http://schemas.microsoft.com/office/drawing/2014/main" id="{628B614D-953A-4735-B276-4728DC1FAF35}"/>
            </a:ext>
          </a:extLst>
        </xdr:cNvPr>
        <xdr:cNvCxnSpPr/>
      </xdr:nvCxnSpPr>
      <xdr:spPr>
        <a:xfrm flipV="1">
          <a:off x="20434300" y="1090719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58014</xdr:rowOff>
    </xdr:from>
    <xdr:to>
      <xdr:col>102</xdr:col>
      <xdr:colOff>165100</xdr:colOff>
      <xdr:row>63</xdr:row>
      <xdr:rowOff>159614</xdr:rowOff>
    </xdr:to>
    <xdr:sp macro="" textlink="">
      <xdr:nvSpPr>
        <xdr:cNvPr id="603" name="楕円 602">
          <a:extLst>
            <a:ext uri="{FF2B5EF4-FFF2-40B4-BE49-F238E27FC236}">
              <a16:creationId xmlns:a16="http://schemas.microsoft.com/office/drawing/2014/main" id="{88D9DBE4-1CDF-4A7F-A802-AAD413B612A3}"/>
            </a:ext>
          </a:extLst>
        </xdr:cNvPr>
        <xdr:cNvSpPr/>
      </xdr:nvSpPr>
      <xdr:spPr>
        <a:xfrm>
          <a:off x="19494500" y="108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107899</xdr:rowOff>
    </xdr:from>
    <xdr:to>
      <xdr:col>107</xdr:col>
      <xdr:colOff>50800</xdr:colOff>
      <xdr:row>63</xdr:row>
      <xdr:rowOff>108814</xdr:rowOff>
    </xdr:to>
    <xdr:cxnSp macro="">
      <xdr:nvCxnSpPr>
        <xdr:cNvPr id="604" name="直線コネクタ 603">
          <a:extLst>
            <a:ext uri="{FF2B5EF4-FFF2-40B4-BE49-F238E27FC236}">
              <a16:creationId xmlns:a16="http://schemas.microsoft.com/office/drawing/2014/main" id="{2F63CACA-2F72-46FB-81FF-69E00B7250E7}"/>
            </a:ext>
          </a:extLst>
        </xdr:cNvPr>
        <xdr:cNvCxnSpPr/>
      </xdr:nvCxnSpPr>
      <xdr:spPr>
        <a:xfrm flipV="1">
          <a:off x="19545300" y="1090924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60299</xdr:rowOff>
    </xdr:from>
    <xdr:to>
      <xdr:col>98</xdr:col>
      <xdr:colOff>38100</xdr:colOff>
      <xdr:row>63</xdr:row>
      <xdr:rowOff>161899</xdr:rowOff>
    </xdr:to>
    <xdr:sp macro="" textlink="">
      <xdr:nvSpPr>
        <xdr:cNvPr id="605" name="楕円 604">
          <a:extLst>
            <a:ext uri="{FF2B5EF4-FFF2-40B4-BE49-F238E27FC236}">
              <a16:creationId xmlns:a16="http://schemas.microsoft.com/office/drawing/2014/main" id="{77D33140-3E0D-40F9-B34E-9FEED16411C1}"/>
            </a:ext>
          </a:extLst>
        </xdr:cNvPr>
        <xdr:cNvSpPr/>
      </xdr:nvSpPr>
      <xdr:spPr>
        <a:xfrm>
          <a:off x="18605500" y="108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108814</xdr:rowOff>
    </xdr:from>
    <xdr:to>
      <xdr:col>102</xdr:col>
      <xdr:colOff>114300</xdr:colOff>
      <xdr:row>63</xdr:row>
      <xdr:rowOff>111099</xdr:rowOff>
    </xdr:to>
    <xdr:cxnSp macro="">
      <xdr:nvCxnSpPr>
        <xdr:cNvPr id="606" name="直線コネクタ 605">
          <a:extLst>
            <a:ext uri="{FF2B5EF4-FFF2-40B4-BE49-F238E27FC236}">
              <a16:creationId xmlns:a16="http://schemas.microsoft.com/office/drawing/2014/main" id="{1651A06A-7641-4BF5-8C4C-1A4AFDB3118B}"/>
            </a:ext>
          </a:extLst>
        </xdr:cNvPr>
        <xdr:cNvCxnSpPr/>
      </xdr:nvCxnSpPr>
      <xdr:spPr>
        <a:xfrm flipV="1">
          <a:off x="18656300" y="1091016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151909</xdr:rowOff>
    </xdr:from>
    <xdr:ext cx="469744" cy="259045"/>
    <xdr:sp macro="" textlink="">
      <xdr:nvSpPr>
        <xdr:cNvPr id="607" name="n_1aveValue【保健センター・保健所】&#10;一人当たり面積">
          <a:extLst>
            <a:ext uri="{FF2B5EF4-FFF2-40B4-BE49-F238E27FC236}">
              <a16:creationId xmlns:a16="http://schemas.microsoft.com/office/drawing/2014/main" id="{19A7E9F7-8B3B-4A1F-BDAF-476B4DDDA64A}"/>
            </a:ext>
          </a:extLst>
        </xdr:cNvPr>
        <xdr:cNvSpPr txBox="1"/>
      </xdr:nvSpPr>
      <xdr:spPr>
        <a:xfrm>
          <a:off x="210757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155109</xdr:rowOff>
    </xdr:from>
    <xdr:ext cx="469744" cy="259045"/>
    <xdr:sp macro="" textlink="">
      <xdr:nvSpPr>
        <xdr:cNvPr id="608" name="n_2aveValue【保健センター・保健所】&#10;一人当たり面積">
          <a:extLst>
            <a:ext uri="{FF2B5EF4-FFF2-40B4-BE49-F238E27FC236}">
              <a16:creationId xmlns:a16="http://schemas.microsoft.com/office/drawing/2014/main" id="{09468C5D-21FC-47C3-B7C5-238ADADB813D}"/>
            </a:ext>
          </a:extLst>
        </xdr:cNvPr>
        <xdr:cNvSpPr txBox="1"/>
      </xdr:nvSpPr>
      <xdr:spPr>
        <a:xfrm>
          <a:off x="20199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158538</xdr:rowOff>
    </xdr:from>
    <xdr:ext cx="469744" cy="259045"/>
    <xdr:sp macro="" textlink="">
      <xdr:nvSpPr>
        <xdr:cNvPr id="609" name="n_3aveValue【保健センター・保健所】&#10;一人当たり面積">
          <a:extLst>
            <a:ext uri="{FF2B5EF4-FFF2-40B4-BE49-F238E27FC236}">
              <a16:creationId xmlns:a16="http://schemas.microsoft.com/office/drawing/2014/main" id="{1A4CCD82-906E-44DB-8450-726599C99088}"/>
            </a:ext>
          </a:extLst>
        </xdr:cNvPr>
        <xdr:cNvSpPr txBox="1"/>
      </xdr:nvSpPr>
      <xdr:spPr>
        <a:xfrm>
          <a:off x="19310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610" name="n_4aveValue【保健センター・保健所】&#10;一人当たり面積">
          <a:extLst>
            <a:ext uri="{FF2B5EF4-FFF2-40B4-BE49-F238E27FC236}">
              <a16:creationId xmlns:a16="http://schemas.microsoft.com/office/drawing/2014/main" id="{60677FDE-BDAD-4629-B014-E4CC9144ECB0}"/>
            </a:ext>
          </a:extLst>
        </xdr:cNvPr>
        <xdr:cNvSpPr txBox="1"/>
      </xdr:nvSpPr>
      <xdr:spPr>
        <a:xfrm>
          <a:off x="18421427" y="106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147769</xdr:rowOff>
    </xdr:from>
    <xdr:ext cx="469744" cy="259045"/>
    <xdr:sp macro="" textlink="">
      <xdr:nvSpPr>
        <xdr:cNvPr id="611" name="n_1mainValue【保健センター・保健所】&#10;一人当たり面積">
          <a:extLst>
            <a:ext uri="{FF2B5EF4-FFF2-40B4-BE49-F238E27FC236}">
              <a16:creationId xmlns:a16="http://schemas.microsoft.com/office/drawing/2014/main" id="{1C2615A0-B080-4A67-BC98-5CBFFCC2152C}"/>
            </a:ext>
          </a:extLst>
        </xdr:cNvPr>
        <xdr:cNvSpPr txBox="1"/>
      </xdr:nvSpPr>
      <xdr:spPr>
        <a:xfrm>
          <a:off x="21075727" y="1094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149826</xdr:rowOff>
    </xdr:from>
    <xdr:ext cx="469744" cy="259045"/>
    <xdr:sp macro="" textlink="">
      <xdr:nvSpPr>
        <xdr:cNvPr id="612" name="n_2mainValue【保健センター・保健所】&#10;一人当たり面積">
          <a:extLst>
            <a:ext uri="{FF2B5EF4-FFF2-40B4-BE49-F238E27FC236}">
              <a16:creationId xmlns:a16="http://schemas.microsoft.com/office/drawing/2014/main" id="{7237CAAF-DAB4-4DCD-AAC6-320D7CCD9580}"/>
            </a:ext>
          </a:extLst>
        </xdr:cNvPr>
        <xdr:cNvSpPr txBox="1"/>
      </xdr:nvSpPr>
      <xdr:spPr>
        <a:xfrm>
          <a:off x="20199427" y="1095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150741</xdr:rowOff>
    </xdr:from>
    <xdr:ext cx="469744" cy="259045"/>
    <xdr:sp macro="" textlink="">
      <xdr:nvSpPr>
        <xdr:cNvPr id="613" name="n_3mainValue【保健センター・保健所】&#10;一人当たり面積">
          <a:extLst>
            <a:ext uri="{FF2B5EF4-FFF2-40B4-BE49-F238E27FC236}">
              <a16:creationId xmlns:a16="http://schemas.microsoft.com/office/drawing/2014/main" id="{6FC66610-AC4F-4ECB-A3B5-548ACDD6AB02}"/>
            </a:ext>
          </a:extLst>
        </xdr:cNvPr>
        <xdr:cNvSpPr txBox="1"/>
      </xdr:nvSpPr>
      <xdr:spPr>
        <a:xfrm>
          <a:off x="19310427" y="1095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153026</xdr:rowOff>
    </xdr:from>
    <xdr:ext cx="469744" cy="259045"/>
    <xdr:sp macro="" textlink="">
      <xdr:nvSpPr>
        <xdr:cNvPr id="614" name="n_4mainValue【保健センター・保健所】&#10;一人当たり面積">
          <a:extLst>
            <a:ext uri="{FF2B5EF4-FFF2-40B4-BE49-F238E27FC236}">
              <a16:creationId xmlns:a16="http://schemas.microsoft.com/office/drawing/2014/main" id="{852A2B11-4C64-448A-A18A-F4179711A455}"/>
            </a:ext>
          </a:extLst>
        </xdr:cNvPr>
        <xdr:cNvSpPr txBox="1"/>
      </xdr:nvSpPr>
      <xdr:spPr>
        <a:xfrm>
          <a:off x="18421427" y="1095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90DB1299-547E-4412-8A92-55A91389DE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C807A7EB-C60C-4363-810D-234C3A3C675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1FE279E4-7456-4721-8105-8599EC07F23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F2A0D503-3965-4BD3-B048-FCBA2A5C69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F7A390CD-7342-4A0B-A9A3-6B22AA1E03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0D89CE6A-49AB-461B-A9F8-F884D14EBC6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89B4623F-FACE-4A75-8540-7A270564D22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429639C2-50EE-44FA-81AF-0AD8F4A332E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2FBAE52A-8276-4BD0-AC40-82C74E55073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12154468-F419-449F-B185-982366FC53A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BD8265D9-297A-44C4-8B3D-B78BF7E613D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a:extLst>
            <a:ext uri="{FF2B5EF4-FFF2-40B4-BE49-F238E27FC236}">
              <a16:creationId xmlns:a16="http://schemas.microsoft.com/office/drawing/2014/main" id="{89E43BE2-F4E5-4408-9E4E-818753473FD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id="{1D3EA5F3-429D-4D39-A73A-F762985AECC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a:extLst>
            <a:ext uri="{FF2B5EF4-FFF2-40B4-BE49-F238E27FC236}">
              <a16:creationId xmlns:a16="http://schemas.microsoft.com/office/drawing/2014/main" id="{BEF04F57-7D10-4BDE-B1DD-E411BB62B16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a:extLst>
            <a:ext uri="{FF2B5EF4-FFF2-40B4-BE49-F238E27FC236}">
              <a16:creationId xmlns:a16="http://schemas.microsoft.com/office/drawing/2014/main" id="{7119BB4A-7C15-487B-B503-8281F01A348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a:extLst>
            <a:ext uri="{FF2B5EF4-FFF2-40B4-BE49-F238E27FC236}">
              <a16:creationId xmlns:a16="http://schemas.microsoft.com/office/drawing/2014/main" id="{2B165785-1ABF-42ED-833A-F96381A7BCD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a:extLst>
            <a:ext uri="{FF2B5EF4-FFF2-40B4-BE49-F238E27FC236}">
              <a16:creationId xmlns:a16="http://schemas.microsoft.com/office/drawing/2014/main" id="{A405635A-5F0E-4C00-9852-3C46152954D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a:extLst>
            <a:ext uri="{FF2B5EF4-FFF2-40B4-BE49-F238E27FC236}">
              <a16:creationId xmlns:a16="http://schemas.microsoft.com/office/drawing/2014/main" id="{E590AEC7-A1DD-4685-AFB6-E44EBEC1EC7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a:extLst>
            <a:ext uri="{FF2B5EF4-FFF2-40B4-BE49-F238E27FC236}">
              <a16:creationId xmlns:a16="http://schemas.microsoft.com/office/drawing/2014/main" id="{8328C8FB-3DAA-44E5-A87E-D733CD9F793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a:extLst>
            <a:ext uri="{FF2B5EF4-FFF2-40B4-BE49-F238E27FC236}">
              <a16:creationId xmlns:a16="http://schemas.microsoft.com/office/drawing/2014/main" id="{6E5491CE-02B7-42F9-A4AE-4AEDDDD8973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a:extLst>
            <a:ext uri="{FF2B5EF4-FFF2-40B4-BE49-F238E27FC236}">
              <a16:creationId xmlns:a16="http://schemas.microsoft.com/office/drawing/2014/main" id="{E998E5AE-0ED5-4059-B473-852CF25BA71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id="{1D825B8E-0EBE-45E5-8DED-A94090DC79D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a:extLst>
            <a:ext uri="{FF2B5EF4-FFF2-40B4-BE49-F238E27FC236}">
              <a16:creationId xmlns:a16="http://schemas.microsoft.com/office/drawing/2014/main" id="{FF0B0906-57C7-4DED-9A58-5CC397DB189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9EFC06BF-3AA6-4A1A-8948-9EE08EE5CFC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639" name="直線コネクタ 638">
          <a:extLst>
            <a:ext uri="{FF2B5EF4-FFF2-40B4-BE49-F238E27FC236}">
              <a16:creationId xmlns:a16="http://schemas.microsoft.com/office/drawing/2014/main" id="{30673951-3D63-4EF1-B07D-DA46DC904B79}"/>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640" name="【消防施設】&#10;有形固定資産減価償却率最小値テキスト">
          <a:extLst>
            <a:ext uri="{FF2B5EF4-FFF2-40B4-BE49-F238E27FC236}">
              <a16:creationId xmlns:a16="http://schemas.microsoft.com/office/drawing/2014/main" id="{6922806F-1631-4E2E-877C-770E7E060C4A}"/>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41" name="直線コネクタ 640">
          <a:extLst>
            <a:ext uri="{FF2B5EF4-FFF2-40B4-BE49-F238E27FC236}">
              <a16:creationId xmlns:a16="http://schemas.microsoft.com/office/drawing/2014/main" id="{E4C24DEC-6466-4C23-A2AF-E07F8A1DB5AA}"/>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2" name="【消防施設】&#10;有形固定資産減価償却率最大値テキスト">
          <a:extLst>
            <a:ext uri="{FF2B5EF4-FFF2-40B4-BE49-F238E27FC236}">
              <a16:creationId xmlns:a16="http://schemas.microsoft.com/office/drawing/2014/main" id="{DC16D11C-F160-43A7-B3CA-A3B9E9329659}"/>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3" name="直線コネクタ 642">
          <a:extLst>
            <a:ext uri="{FF2B5EF4-FFF2-40B4-BE49-F238E27FC236}">
              <a16:creationId xmlns:a16="http://schemas.microsoft.com/office/drawing/2014/main" id="{868537DC-A4E8-4FC2-9C2D-11222BDEAE4B}"/>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991DA9C8-5DAC-459A-B40D-3B9E63257F94}"/>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645" name="フローチャート: 判断 644">
          <a:extLst>
            <a:ext uri="{FF2B5EF4-FFF2-40B4-BE49-F238E27FC236}">
              <a16:creationId xmlns:a16="http://schemas.microsoft.com/office/drawing/2014/main" id="{9D504494-2D85-450E-8383-191426F8825B}"/>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646" name="フローチャート: 判断 645">
          <a:extLst>
            <a:ext uri="{FF2B5EF4-FFF2-40B4-BE49-F238E27FC236}">
              <a16:creationId xmlns:a16="http://schemas.microsoft.com/office/drawing/2014/main" id="{4E636ECA-89F4-46DE-932A-EF69ACCB00F4}"/>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647" name="フローチャート: 判断 646">
          <a:extLst>
            <a:ext uri="{FF2B5EF4-FFF2-40B4-BE49-F238E27FC236}">
              <a16:creationId xmlns:a16="http://schemas.microsoft.com/office/drawing/2014/main" id="{C7BDA9CD-B8D0-47EF-8157-2AE1A22E8634}"/>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48" name="フローチャート: 判断 647">
          <a:extLst>
            <a:ext uri="{FF2B5EF4-FFF2-40B4-BE49-F238E27FC236}">
              <a16:creationId xmlns:a16="http://schemas.microsoft.com/office/drawing/2014/main" id="{BD616909-F5AD-4C59-BBF7-87849B5C88AB}"/>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649" name="フローチャート: 判断 648">
          <a:extLst>
            <a:ext uri="{FF2B5EF4-FFF2-40B4-BE49-F238E27FC236}">
              <a16:creationId xmlns:a16="http://schemas.microsoft.com/office/drawing/2014/main" id="{38E066CC-6A49-46B7-A209-C687BDEAF6ED}"/>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2560A4CE-4C2B-466E-80EF-2A8796C83F8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CA2CE31-B953-454D-AD12-C7E37CFAB86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8154C1C2-2036-4CAF-A27A-EAD822E426A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59A69850-539D-4A97-A20D-26F9D8B0E5A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43AA2B00-A238-44F5-9A85-948A477D08D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84455</xdr:rowOff>
    </xdr:from>
    <xdr:to>
      <xdr:col>85</xdr:col>
      <xdr:colOff>177800</xdr:colOff>
      <xdr:row>83</xdr:row>
      <xdr:rowOff>14605</xdr:rowOff>
    </xdr:to>
    <xdr:sp macro="" textlink="">
      <xdr:nvSpPr>
        <xdr:cNvPr id="655" name="楕円 654">
          <a:extLst>
            <a:ext uri="{FF2B5EF4-FFF2-40B4-BE49-F238E27FC236}">
              <a16:creationId xmlns:a16="http://schemas.microsoft.com/office/drawing/2014/main" id="{F82C4825-F76E-4AB9-8105-A3C47381A190}"/>
            </a:ext>
          </a:extLst>
        </xdr:cNvPr>
        <xdr:cNvSpPr/>
      </xdr:nvSpPr>
      <xdr:spPr>
        <a:xfrm>
          <a:off x="16268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62882</xdr:rowOff>
    </xdr:from>
    <xdr:ext cx="405111" cy="259045"/>
    <xdr:sp macro="" textlink="">
      <xdr:nvSpPr>
        <xdr:cNvPr id="656" name="【消防施設】&#10;有形固定資産減価償却率該当値テキスト">
          <a:extLst>
            <a:ext uri="{FF2B5EF4-FFF2-40B4-BE49-F238E27FC236}">
              <a16:creationId xmlns:a16="http://schemas.microsoft.com/office/drawing/2014/main" id="{7C095246-C703-443B-8402-63F1854A4851}"/>
            </a:ext>
          </a:extLst>
        </xdr:cNvPr>
        <xdr:cNvSpPr txBox="1"/>
      </xdr:nvSpPr>
      <xdr:spPr>
        <a:xfrm>
          <a:off x="16357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50164</xdr:rowOff>
    </xdr:from>
    <xdr:to>
      <xdr:col>81</xdr:col>
      <xdr:colOff>101600</xdr:colOff>
      <xdr:row>82</xdr:row>
      <xdr:rowOff>151764</xdr:rowOff>
    </xdr:to>
    <xdr:sp macro="" textlink="">
      <xdr:nvSpPr>
        <xdr:cNvPr id="657" name="楕円 656">
          <a:extLst>
            <a:ext uri="{FF2B5EF4-FFF2-40B4-BE49-F238E27FC236}">
              <a16:creationId xmlns:a16="http://schemas.microsoft.com/office/drawing/2014/main" id="{243585C3-FF1D-4DF0-87BA-C7048E3D6A1B}"/>
            </a:ext>
          </a:extLst>
        </xdr:cNvPr>
        <xdr:cNvSpPr/>
      </xdr:nvSpPr>
      <xdr:spPr>
        <a:xfrm>
          <a:off x="15430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100964</xdr:rowOff>
    </xdr:from>
    <xdr:to>
      <xdr:col>85</xdr:col>
      <xdr:colOff>127000</xdr:colOff>
      <xdr:row>82</xdr:row>
      <xdr:rowOff>135255</xdr:rowOff>
    </xdr:to>
    <xdr:cxnSp macro="">
      <xdr:nvCxnSpPr>
        <xdr:cNvPr id="658" name="直線コネクタ 657">
          <a:extLst>
            <a:ext uri="{FF2B5EF4-FFF2-40B4-BE49-F238E27FC236}">
              <a16:creationId xmlns:a16="http://schemas.microsoft.com/office/drawing/2014/main" id="{3F805665-AE4D-432E-8BD7-2D57768E3813}"/>
            </a:ext>
          </a:extLst>
        </xdr:cNvPr>
        <xdr:cNvCxnSpPr/>
      </xdr:nvCxnSpPr>
      <xdr:spPr>
        <a:xfrm>
          <a:off x="15481300" y="141598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12064</xdr:rowOff>
    </xdr:from>
    <xdr:to>
      <xdr:col>76</xdr:col>
      <xdr:colOff>165100</xdr:colOff>
      <xdr:row>82</xdr:row>
      <xdr:rowOff>113664</xdr:rowOff>
    </xdr:to>
    <xdr:sp macro="" textlink="">
      <xdr:nvSpPr>
        <xdr:cNvPr id="659" name="楕円 658">
          <a:extLst>
            <a:ext uri="{FF2B5EF4-FFF2-40B4-BE49-F238E27FC236}">
              <a16:creationId xmlns:a16="http://schemas.microsoft.com/office/drawing/2014/main" id="{61193499-8341-4F05-AD5F-2AEEB143B799}"/>
            </a:ext>
          </a:extLst>
        </xdr:cNvPr>
        <xdr:cNvSpPr/>
      </xdr:nvSpPr>
      <xdr:spPr>
        <a:xfrm>
          <a:off x="14541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62864</xdr:rowOff>
    </xdr:from>
    <xdr:to>
      <xdr:col>81</xdr:col>
      <xdr:colOff>50800</xdr:colOff>
      <xdr:row>82</xdr:row>
      <xdr:rowOff>100964</xdr:rowOff>
    </xdr:to>
    <xdr:cxnSp macro="">
      <xdr:nvCxnSpPr>
        <xdr:cNvPr id="660" name="直線コネクタ 659">
          <a:extLst>
            <a:ext uri="{FF2B5EF4-FFF2-40B4-BE49-F238E27FC236}">
              <a16:creationId xmlns:a16="http://schemas.microsoft.com/office/drawing/2014/main" id="{9D3F8A7C-B0AF-44A9-AC30-2657263C3EDB}"/>
            </a:ext>
          </a:extLst>
        </xdr:cNvPr>
        <xdr:cNvCxnSpPr/>
      </xdr:nvCxnSpPr>
      <xdr:spPr>
        <a:xfrm>
          <a:off x="14592300" y="141217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61" name="楕円 660">
          <a:extLst>
            <a:ext uri="{FF2B5EF4-FFF2-40B4-BE49-F238E27FC236}">
              <a16:creationId xmlns:a16="http://schemas.microsoft.com/office/drawing/2014/main" id="{43E8368D-DA17-4A32-A8D4-0CB5100DD425}"/>
            </a:ext>
          </a:extLst>
        </xdr:cNvPr>
        <xdr:cNvSpPr/>
      </xdr:nvSpPr>
      <xdr:spPr>
        <a:xfrm>
          <a:off x="13652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24764</xdr:rowOff>
    </xdr:from>
    <xdr:to>
      <xdr:col>76</xdr:col>
      <xdr:colOff>114300</xdr:colOff>
      <xdr:row>82</xdr:row>
      <xdr:rowOff>62864</xdr:rowOff>
    </xdr:to>
    <xdr:cxnSp macro="">
      <xdr:nvCxnSpPr>
        <xdr:cNvPr id="662" name="直線コネクタ 661">
          <a:extLst>
            <a:ext uri="{FF2B5EF4-FFF2-40B4-BE49-F238E27FC236}">
              <a16:creationId xmlns:a16="http://schemas.microsoft.com/office/drawing/2014/main" id="{D4D00A05-AAD9-4B6A-94D9-735BDC5B551B}"/>
            </a:ext>
          </a:extLst>
        </xdr:cNvPr>
        <xdr:cNvCxnSpPr/>
      </xdr:nvCxnSpPr>
      <xdr:spPr>
        <a:xfrm>
          <a:off x="13703300" y="140836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107314</xdr:rowOff>
    </xdr:from>
    <xdr:to>
      <xdr:col>67</xdr:col>
      <xdr:colOff>101600</xdr:colOff>
      <xdr:row>82</xdr:row>
      <xdr:rowOff>37464</xdr:rowOff>
    </xdr:to>
    <xdr:sp macro="" textlink="">
      <xdr:nvSpPr>
        <xdr:cNvPr id="663" name="楕円 662">
          <a:extLst>
            <a:ext uri="{FF2B5EF4-FFF2-40B4-BE49-F238E27FC236}">
              <a16:creationId xmlns:a16="http://schemas.microsoft.com/office/drawing/2014/main" id="{50D99CB5-0EA4-4BBC-8486-BD4B0EB04429}"/>
            </a:ext>
          </a:extLst>
        </xdr:cNvPr>
        <xdr:cNvSpPr/>
      </xdr:nvSpPr>
      <xdr:spPr>
        <a:xfrm>
          <a:off x="12763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158114</xdr:rowOff>
    </xdr:from>
    <xdr:to>
      <xdr:col>71</xdr:col>
      <xdr:colOff>177800</xdr:colOff>
      <xdr:row>82</xdr:row>
      <xdr:rowOff>24764</xdr:rowOff>
    </xdr:to>
    <xdr:cxnSp macro="">
      <xdr:nvCxnSpPr>
        <xdr:cNvPr id="664" name="直線コネクタ 663">
          <a:extLst>
            <a:ext uri="{FF2B5EF4-FFF2-40B4-BE49-F238E27FC236}">
              <a16:creationId xmlns:a16="http://schemas.microsoft.com/office/drawing/2014/main" id="{51220B03-0BF4-421D-9BF8-F56A2B2A928F}"/>
            </a:ext>
          </a:extLst>
        </xdr:cNvPr>
        <xdr:cNvCxnSpPr/>
      </xdr:nvCxnSpPr>
      <xdr:spPr>
        <a:xfrm>
          <a:off x="12814300" y="140455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665" name="n_1aveValue【消防施設】&#10;有形固定資産減価償却率">
          <a:extLst>
            <a:ext uri="{FF2B5EF4-FFF2-40B4-BE49-F238E27FC236}">
              <a16:creationId xmlns:a16="http://schemas.microsoft.com/office/drawing/2014/main" id="{22065CB1-0132-4D2B-B91D-0B04DAF9D634}"/>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666" name="n_2aveValue【消防施設】&#10;有形固定資産減価償却率">
          <a:extLst>
            <a:ext uri="{FF2B5EF4-FFF2-40B4-BE49-F238E27FC236}">
              <a16:creationId xmlns:a16="http://schemas.microsoft.com/office/drawing/2014/main" id="{BD497CC3-3281-4E55-A793-636A84FD45D7}"/>
            </a:ext>
          </a:extLst>
        </xdr:cNvPr>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667" name="n_3aveValue【消防施設】&#10;有形固定資産減価償却率">
          <a:extLst>
            <a:ext uri="{FF2B5EF4-FFF2-40B4-BE49-F238E27FC236}">
              <a16:creationId xmlns:a16="http://schemas.microsoft.com/office/drawing/2014/main" id="{5C55D6EA-A634-4999-B534-99DA4826B3B0}"/>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668" name="n_4aveValue【消防施設】&#10;有形固定資産減価償却率">
          <a:extLst>
            <a:ext uri="{FF2B5EF4-FFF2-40B4-BE49-F238E27FC236}">
              <a16:creationId xmlns:a16="http://schemas.microsoft.com/office/drawing/2014/main" id="{8E6E150A-2773-4F56-A424-49A7BC0BC4E6}"/>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142891</xdr:rowOff>
    </xdr:from>
    <xdr:ext cx="405111" cy="259045"/>
    <xdr:sp macro="" textlink="">
      <xdr:nvSpPr>
        <xdr:cNvPr id="669" name="n_1mainValue【消防施設】&#10;有形固定資産減価償却率">
          <a:extLst>
            <a:ext uri="{FF2B5EF4-FFF2-40B4-BE49-F238E27FC236}">
              <a16:creationId xmlns:a16="http://schemas.microsoft.com/office/drawing/2014/main" id="{310E31E9-D144-4416-BFD2-473E45AF823E}"/>
            </a:ext>
          </a:extLst>
        </xdr:cNvPr>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130191</xdr:rowOff>
    </xdr:from>
    <xdr:ext cx="405111" cy="259045"/>
    <xdr:sp macro="" textlink="">
      <xdr:nvSpPr>
        <xdr:cNvPr id="670" name="n_2mainValue【消防施設】&#10;有形固定資産減価償却率">
          <a:extLst>
            <a:ext uri="{FF2B5EF4-FFF2-40B4-BE49-F238E27FC236}">
              <a16:creationId xmlns:a16="http://schemas.microsoft.com/office/drawing/2014/main" id="{1C84EC42-D61D-45CF-86C7-6D225CEA4D19}"/>
            </a:ext>
          </a:extLst>
        </xdr:cNvPr>
        <xdr:cNvSpPr txBox="1"/>
      </xdr:nvSpPr>
      <xdr:spPr>
        <a:xfrm>
          <a:off x="14389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671" name="n_3mainValue【消防施設】&#10;有形固定資産減価償却率">
          <a:extLst>
            <a:ext uri="{FF2B5EF4-FFF2-40B4-BE49-F238E27FC236}">
              <a16:creationId xmlns:a16="http://schemas.microsoft.com/office/drawing/2014/main" id="{A2ED7AAC-B515-434D-8641-D7DD66BC9B54}"/>
            </a:ext>
          </a:extLst>
        </xdr:cNvPr>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28591</xdr:rowOff>
    </xdr:from>
    <xdr:ext cx="405111" cy="259045"/>
    <xdr:sp macro="" textlink="">
      <xdr:nvSpPr>
        <xdr:cNvPr id="672" name="n_4mainValue【消防施設】&#10;有形固定資産減価償却率">
          <a:extLst>
            <a:ext uri="{FF2B5EF4-FFF2-40B4-BE49-F238E27FC236}">
              <a16:creationId xmlns:a16="http://schemas.microsoft.com/office/drawing/2014/main" id="{A29D40EB-9BEE-4138-97B6-E4ACD0EC45EA}"/>
            </a:ext>
          </a:extLst>
        </xdr:cNvPr>
        <xdr:cNvSpPr txBox="1"/>
      </xdr:nvSpPr>
      <xdr:spPr>
        <a:xfrm>
          <a:off x="12611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2A97C5F1-DF7E-4E31-A6E2-B277DB3B37E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3E23CDE0-3D51-477A-B122-E7658930B5B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3FE84C03-7749-4104-83B8-E693EDB2EB8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27E6EB05-95DB-4988-B042-51984DC5B1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D1E7C996-685F-4D49-B185-364C8B01E1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C5879DFB-507B-489A-BF96-A4CBC2155B9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E878F1B2-C8BB-4579-9817-4CB5BF8020D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24F0A552-E282-4D80-AECB-A727AE848E1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215AF685-AF89-4335-9ABE-88C195B519F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8A378BD3-DC03-4935-9B80-583619D3DA2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a:extLst>
            <a:ext uri="{FF2B5EF4-FFF2-40B4-BE49-F238E27FC236}">
              <a16:creationId xmlns:a16="http://schemas.microsoft.com/office/drawing/2014/main" id="{58A3E9BF-C3C5-4FD6-A240-F2466E37CFB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a:extLst>
            <a:ext uri="{FF2B5EF4-FFF2-40B4-BE49-F238E27FC236}">
              <a16:creationId xmlns:a16="http://schemas.microsoft.com/office/drawing/2014/main" id="{9F69824E-A9C3-4AE3-96AB-9FE7B486B77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a:extLst>
            <a:ext uri="{FF2B5EF4-FFF2-40B4-BE49-F238E27FC236}">
              <a16:creationId xmlns:a16="http://schemas.microsoft.com/office/drawing/2014/main" id="{1DEE050B-FEBE-4AD0-AB2A-AB9481E444B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a:extLst>
            <a:ext uri="{FF2B5EF4-FFF2-40B4-BE49-F238E27FC236}">
              <a16:creationId xmlns:a16="http://schemas.microsoft.com/office/drawing/2014/main" id="{CBD5C85F-99E9-45BC-8B62-FE190397B85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a:extLst>
            <a:ext uri="{FF2B5EF4-FFF2-40B4-BE49-F238E27FC236}">
              <a16:creationId xmlns:a16="http://schemas.microsoft.com/office/drawing/2014/main" id="{7387B8FE-C0DE-4CCA-B9BA-C2694674185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a:extLst>
            <a:ext uri="{FF2B5EF4-FFF2-40B4-BE49-F238E27FC236}">
              <a16:creationId xmlns:a16="http://schemas.microsoft.com/office/drawing/2014/main" id="{03F7C4B1-789B-4B07-B3B4-FE84EF10D13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a:extLst>
            <a:ext uri="{FF2B5EF4-FFF2-40B4-BE49-F238E27FC236}">
              <a16:creationId xmlns:a16="http://schemas.microsoft.com/office/drawing/2014/main" id="{D0ACFA9C-714E-4511-9E64-C1C00B167CB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a:extLst>
            <a:ext uri="{FF2B5EF4-FFF2-40B4-BE49-F238E27FC236}">
              <a16:creationId xmlns:a16="http://schemas.microsoft.com/office/drawing/2014/main" id="{4B44D461-A44A-4013-ABDF-F9B4556D805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C6ACBCE5-5595-4F8D-8323-B97B3D59B7E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D3E95299-18FE-4CE6-8DEC-1CFCB06107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2637A71D-EA39-4F59-851A-59EA076A331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694" name="直線コネクタ 693">
          <a:extLst>
            <a:ext uri="{FF2B5EF4-FFF2-40B4-BE49-F238E27FC236}">
              <a16:creationId xmlns:a16="http://schemas.microsoft.com/office/drawing/2014/main" id="{D1EABFB3-3A9F-41C6-918A-5F714C75AE56}"/>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695" name="【消防施設】&#10;一人当たり面積最小値テキスト">
          <a:extLst>
            <a:ext uri="{FF2B5EF4-FFF2-40B4-BE49-F238E27FC236}">
              <a16:creationId xmlns:a16="http://schemas.microsoft.com/office/drawing/2014/main" id="{F886D57E-6724-4286-B111-0A00BFE00C9E}"/>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696" name="直線コネクタ 695">
          <a:extLst>
            <a:ext uri="{FF2B5EF4-FFF2-40B4-BE49-F238E27FC236}">
              <a16:creationId xmlns:a16="http://schemas.microsoft.com/office/drawing/2014/main" id="{C854B08B-326C-4272-81AA-975FC33DAC5D}"/>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697" name="【消防施設】&#10;一人当たり面積最大値テキスト">
          <a:extLst>
            <a:ext uri="{FF2B5EF4-FFF2-40B4-BE49-F238E27FC236}">
              <a16:creationId xmlns:a16="http://schemas.microsoft.com/office/drawing/2014/main" id="{57DFFEA2-F925-4031-9CDC-171093E66AD4}"/>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698" name="直線コネクタ 697">
          <a:extLst>
            <a:ext uri="{FF2B5EF4-FFF2-40B4-BE49-F238E27FC236}">
              <a16:creationId xmlns:a16="http://schemas.microsoft.com/office/drawing/2014/main" id="{2EFDEE96-915E-4229-8603-484EE5580CD2}"/>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699" name="【消防施設】&#10;一人当たり面積平均値テキスト">
          <a:extLst>
            <a:ext uri="{FF2B5EF4-FFF2-40B4-BE49-F238E27FC236}">
              <a16:creationId xmlns:a16="http://schemas.microsoft.com/office/drawing/2014/main" id="{2C6A80E7-F9C9-4965-91B2-3C3F4D8AA2E4}"/>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00" name="フローチャート: 判断 699">
          <a:extLst>
            <a:ext uri="{FF2B5EF4-FFF2-40B4-BE49-F238E27FC236}">
              <a16:creationId xmlns:a16="http://schemas.microsoft.com/office/drawing/2014/main" id="{2558AE54-5466-4126-88A0-86DC10439BF0}"/>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701" name="フローチャート: 判断 700">
          <a:extLst>
            <a:ext uri="{FF2B5EF4-FFF2-40B4-BE49-F238E27FC236}">
              <a16:creationId xmlns:a16="http://schemas.microsoft.com/office/drawing/2014/main" id="{2058ED4D-EEA4-488D-AC17-1443B2B6B265}"/>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702" name="フローチャート: 判断 701">
          <a:extLst>
            <a:ext uri="{FF2B5EF4-FFF2-40B4-BE49-F238E27FC236}">
              <a16:creationId xmlns:a16="http://schemas.microsoft.com/office/drawing/2014/main" id="{7691E8A1-4878-4814-A0DA-83BD77B495D3}"/>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703" name="フローチャート: 判断 702">
          <a:extLst>
            <a:ext uri="{FF2B5EF4-FFF2-40B4-BE49-F238E27FC236}">
              <a16:creationId xmlns:a16="http://schemas.microsoft.com/office/drawing/2014/main" id="{A80E33C2-1371-4E5B-AB94-24B2D8B4CDA1}"/>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04" name="フローチャート: 判断 703">
          <a:extLst>
            <a:ext uri="{FF2B5EF4-FFF2-40B4-BE49-F238E27FC236}">
              <a16:creationId xmlns:a16="http://schemas.microsoft.com/office/drawing/2014/main" id="{F6C5E309-3F64-448A-9B75-26E332E76910}"/>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50BB7104-5134-4A3D-B5C4-57D7B3E6936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5ED18C7B-2858-4A14-A5A4-8B8B1742644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78DF391E-C6D1-4C11-87D7-1F786897677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8DCE4838-2BDC-4155-B471-6BFB2089A1E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8EA5E977-3D93-475B-A987-2A8A3C645AC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62737</xdr:rowOff>
    </xdr:from>
    <xdr:to>
      <xdr:col>116</xdr:col>
      <xdr:colOff>114300</xdr:colOff>
      <xdr:row>85</xdr:row>
      <xdr:rowOff>164337</xdr:rowOff>
    </xdr:to>
    <xdr:sp macro="" textlink="">
      <xdr:nvSpPr>
        <xdr:cNvPr id="710" name="楕円 709">
          <a:extLst>
            <a:ext uri="{FF2B5EF4-FFF2-40B4-BE49-F238E27FC236}">
              <a16:creationId xmlns:a16="http://schemas.microsoft.com/office/drawing/2014/main" id="{ECBA059B-3740-414F-9A52-EB5548309361}"/>
            </a:ext>
          </a:extLst>
        </xdr:cNvPr>
        <xdr:cNvSpPr/>
      </xdr:nvSpPr>
      <xdr:spPr>
        <a:xfrm>
          <a:off x="22110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36592</xdr:rowOff>
    </xdr:from>
    <xdr:ext cx="469744" cy="259045"/>
    <xdr:sp macro="" textlink="">
      <xdr:nvSpPr>
        <xdr:cNvPr id="711" name="【消防施設】&#10;一人当たり面積該当値テキスト">
          <a:extLst>
            <a:ext uri="{FF2B5EF4-FFF2-40B4-BE49-F238E27FC236}">
              <a16:creationId xmlns:a16="http://schemas.microsoft.com/office/drawing/2014/main" id="{15CF4EC6-D95B-49E6-B416-052FF57D5FA7}"/>
            </a:ext>
          </a:extLst>
        </xdr:cNvPr>
        <xdr:cNvSpPr txBox="1"/>
      </xdr:nvSpPr>
      <xdr:spPr>
        <a:xfrm>
          <a:off x="22199600"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65709</xdr:rowOff>
    </xdr:from>
    <xdr:to>
      <xdr:col>112</xdr:col>
      <xdr:colOff>38100</xdr:colOff>
      <xdr:row>85</xdr:row>
      <xdr:rowOff>167309</xdr:rowOff>
    </xdr:to>
    <xdr:sp macro="" textlink="">
      <xdr:nvSpPr>
        <xdr:cNvPr id="712" name="楕円 711">
          <a:extLst>
            <a:ext uri="{FF2B5EF4-FFF2-40B4-BE49-F238E27FC236}">
              <a16:creationId xmlns:a16="http://schemas.microsoft.com/office/drawing/2014/main" id="{B4504430-C91B-48D4-874B-D4C7673E5D38}"/>
            </a:ext>
          </a:extLst>
        </xdr:cNvPr>
        <xdr:cNvSpPr/>
      </xdr:nvSpPr>
      <xdr:spPr>
        <a:xfrm>
          <a:off x="21272500" y="1463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113537</xdr:rowOff>
    </xdr:from>
    <xdr:to>
      <xdr:col>116</xdr:col>
      <xdr:colOff>63500</xdr:colOff>
      <xdr:row>85</xdr:row>
      <xdr:rowOff>116509</xdr:rowOff>
    </xdr:to>
    <xdr:cxnSp macro="">
      <xdr:nvCxnSpPr>
        <xdr:cNvPr id="713" name="直線コネクタ 712">
          <a:extLst>
            <a:ext uri="{FF2B5EF4-FFF2-40B4-BE49-F238E27FC236}">
              <a16:creationId xmlns:a16="http://schemas.microsoft.com/office/drawing/2014/main" id="{CF48D50C-F52C-4E1C-BFE1-523FD61CE50D}"/>
            </a:ext>
          </a:extLst>
        </xdr:cNvPr>
        <xdr:cNvCxnSpPr/>
      </xdr:nvCxnSpPr>
      <xdr:spPr>
        <a:xfrm flipV="1">
          <a:off x="21323300" y="14686787"/>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68453</xdr:rowOff>
    </xdr:from>
    <xdr:to>
      <xdr:col>107</xdr:col>
      <xdr:colOff>101600</xdr:colOff>
      <xdr:row>85</xdr:row>
      <xdr:rowOff>170053</xdr:rowOff>
    </xdr:to>
    <xdr:sp macro="" textlink="">
      <xdr:nvSpPr>
        <xdr:cNvPr id="714" name="楕円 713">
          <a:extLst>
            <a:ext uri="{FF2B5EF4-FFF2-40B4-BE49-F238E27FC236}">
              <a16:creationId xmlns:a16="http://schemas.microsoft.com/office/drawing/2014/main" id="{08EA86EE-AF32-4AEA-91F6-31BA184373CA}"/>
            </a:ext>
          </a:extLst>
        </xdr:cNvPr>
        <xdr:cNvSpPr/>
      </xdr:nvSpPr>
      <xdr:spPr>
        <a:xfrm>
          <a:off x="20383500" y="146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116509</xdr:rowOff>
    </xdr:from>
    <xdr:to>
      <xdr:col>111</xdr:col>
      <xdr:colOff>177800</xdr:colOff>
      <xdr:row>85</xdr:row>
      <xdr:rowOff>119253</xdr:rowOff>
    </xdr:to>
    <xdr:cxnSp macro="">
      <xdr:nvCxnSpPr>
        <xdr:cNvPr id="715" name="直線コネクタ 714">
          <a:extLst>
            <a:ext uri="{FF2B5EF4-FFF2-40B4-BE49-F238E27FC236}">
              <a16:creationId xmlns:a16="http://schemas.microsoft.com/office/drawing/2014/main" id="{62F1550F-A54E-41C8-A03A-C95C7460B0A1}"/>
            </a:ext>
          </a:extLst>
        </xdr:cNvPr>
        <xdr:cNvCxnSpPr/>
      </xdr:nvCxnSpPr>
      <xdr:spPr>
        <a:xfrm flipV="1">
          <a:off x="20434300" y="1468975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70053</xdr:rowOff>
    </xdr:from>
    <xdr:to>
      <xdr:col>102</xdr:col>
      <xdr:colOff>165100</xdr:colOff>
      <xdr:row>86</xdr:row>
      <xdr:rowOff>203</xdr:rowOff>
    </xdr:to>
    <xdr:sp macro="" textlink="">
      <xdr:nvSpPr>
        <xdr:cNvPr id="716" name="楕円 715">
          <a:extLst>
            <a:ext uri="{FF2B5EF4-FFF2-40B4-BE49-F238E27FC236}">
              <a16:creationId xmlns:a16="http://schemas.microsoft.com/office/drawing/2014/main" id="{BE40520C-3B4A-49CC-AC1C-A7FD4BC83BED}"/>
            </a:ext>
          </a:extLst>
        </xdr:cNvPr>
        <xdr:cNvSpPr/>
      </xdr:nvSpPr>
      <xdr:spPr>
        <a:xfrm>
          <a:off x="1949450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119253</xdr:rowOff>
    </xdr:from>
    <xdr:to>
      <xdr:col>107</xdr:col>
      <xdr:colOff>50800</xdr:colOff>
      <xdr:row>85</xdr:row>
      <xdr:rowOff>120853</xdr:rowOff>
    </xdr:to>
    <xdr:cxnSp macro="">
      <xdr:nvCxnSpPr>
        <xdr:cNvPr id="717" name="直線コネクタ 716">
          <a:extLst>
            <a:ext uri="{FF2B5EF4-FFF2-40B4-BE49-F238E27FC236}">
              <a16:creationId xmlns:a16="http://schemas.microsoft.com/office/drawing/2014/main" id="{6E0BFBE9-5EFC-421F-9941-7BA8BB15BB98}"/>
            </a:ext>
          </a:extLst>
        </xdr:cNvPr>
        <xdr:cNvCxnSpPr/>
      </xdr:nvCxnSpPr>
      <xdr:spPr>
        <a:xfrm flipV="1">
          <a:off x="19545300" y="1469250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73253</xdr:rowOff>
    </xdr:from>
    <xdr:to>
      <xdr:col>98</xdr:col>
      <xdr:colOff>38100</xdr:colOff>
      <xdr:row>86</xdr:row>
      <xdr:rowOff>3403</xdr:rowOff>
    </xdr:to>
    <xdr:sp macro="" textlink="">
      <xdr:nvSpPr>
        <xdr:cNvPr id="718" name="楕円 717">
          <a:extLst>
            <a:ext uri="{FF2B5EF4-FFF2-40B4-BE49-F238E27FC236}">
              <a16:creationId xmlns:a16="http://schemas.microsoft.com/office/drawing/2014/main" id="{73463366-FD50-402B-AC6E-6DCD59366D8D}"/>
            </a:ext>
          </a:extLst>
        </xdr:cNvPr>
        <xdr:cNvSpPr/>
      </xdr:nvSpPr>
      <xdr:spPr>
        <a:xfrm>
          <a:off x="186055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120853</xdr:rowOff>
    </xdr:from>
    <xdr:to>
      <xdr:col>102</xdr:col>
      <xdr:colOff>114300</xdr:colOff>
      <xdr:row>85</xdr:row>
      <xdr:rowOff>124053</xdr:rowOff>
    </xdr:to>
    <xdr:cxnSp macro="">
      <xdr:nvCxnSpPr>
        <xdr:cNvPr id="719" name="直線コネクタ 718">
          <a:extLst>
            <a:ext uri="{FF2B5EF4-FFF2-40B4-BE49-F238E27FC236}">
              <a16:creationId xmlns:a16="http://schemas.microsoft.com/office/drawing/2014/main" id="{750A6DB0-5A68-47FE-BE90-0A312AB653A9}"/>
            </a:ext>
          </a:extLst>
        </xdr:cNvPr>
        <xdr:cNvCxnSpPr/>
      </xdr:nvCxnSpPr>
      <xdr:spPr>
        <a:xfrm flipV="1">
          <a:off x="18656300" y="1469410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720" name="n_1aveValue【消防施設】&#10;一人当たり面積">
          <a:extLst>
            <a:ext uri="{FF2B5EF4-FFF2-40B4-BE49-F238E27FC236}">
              <a16:creationId xmlns:a16="http://schemas.microsoft.com/office/drawing/2014/main" id="{AA649A66-444A-4E22-8107-D2F8EBE58A02}"/>
            </a:ext>
          </a:extLst>
        </xdr:cNvPr>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721" name="n_2aveValue【消防施設】&#10;一人当たり面積">
          <a:extLst>
            <a:ext uri="{FF2B5EF4-FFF2-40B4-BE49-F238E27FC236}">
              <a16:creationId xmlns:a16="http://schemas.microsoft.com/office/drawing/2014/main" id="{F1E7C022-4AF3-4F7C-83D7-F73235575D6F}"/>
            </a:ext>
          </a:extLst>
        </xdr:cNvPr>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722" name="n_3aveValue【消防施設】&#10;一人当たり面積">
          <a:extLst>
            <a:ext uri="{FF2B5EF4-FFF2-40B4-BE49-F238E27FC236}">
              <a16:creationId xmlns:a16="http://schemas.microsoft.com/office/drawing/2014/main" id="{1C91B01E-9B06-4F22-83BA-EFA0D2218062}"/>
            </a:ext>
          </a:extLst>
        </xdr:cNvPr>
        <xdr:cNvSpPr txBox="1"/>
      </xdr:nvSpPr>
      <xdr:spPr>
        <a:xfrm>
          <a:off x="19310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723" name="n_4aveValue【消防施設】&#10;一人当たり面積">
          <a:extLst>
            <a:ext uri="{FF2B5EF4-FFF2-40B4-BE49-F238E27FC236}">
              <a16:creationId xmlns:a16="http://schemas.microsoft.com/office/drawing/2014/main" id="{EE9B83D5-6D14-4AC9-AC0F-6FCC98B62F37}"/>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12386</xdr:rowOff>
    </xdr:from>
    <xdr:ext cx="469744" cy="259045"/>
    <xdr:sp macro="" textlink="">
      <xdr:nvSpPr>
        <xdr:cNvPr id="724" name="n_1mainValue【消防施設】&#10;一人当たり面積">
          <a:extLst>
            <a:ext uri="{FF2B5EF4-FFF2-40B4-BE49-F238E27FC236}">
              <a16:creationId xmlns:a16="http://schemas.microsoft.com/office/drawing/2014/main" id="{E0A25C2E-2A0B-4D7A-B195-2A0414929845}"/>
            </a:ext>
          </a:extLst>
        </xdr:cNvPr>
        <xdr:cNvSpPr txBox="1"/>
      </xdr:nvSpPr>
      <xdr:spPr>
        <a:xfrm>
          <a:off x="21075727" y="1441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15130</xdr:rowOff>
    </xdr:from>
    <xdr:ext cx="469744" cy="259045"/>
    <xdr:sp macro="" textlink="">
      <xdr:nvSpPr>
        <xdr:cNvPr id="725" name="n_2mainValue【消防施設】&#10;一人当たり面積">
          <a:extLst>
            <a:ext uri="{FF2B5EF4-FFF2-40B4-BE49-F238E27FC236}">
              <a16:creationId xmlns:a16="http://schemas.microsoft.com/office/drawing/2014/main" id="{D09D7266-8050-430F-BC73-2409BEE15B4D}"/>
            </a:ext>
          </a:extLst>
        </xdr:cNvPr>
        <xdr:cNvSpPr txBox="1"/>
      </xdr:nvSpPr>
      <xdr:spPr>
        <a:xfrm>
          <a:off x="20199427" y="1441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16730</xdr:rowOff>
    </xdr:from>
    <xdr:ext cx="469744" cy="259045"/>
    <xdr:sp macro="" textlink="">
      <xdr:nvSpPr>
        <xdr:cNvPr id="726" name="n_3mainValue【消防施設】&#10;一人当たり面積">
          <a:extLst>
            <a:ext uri="{FF2B5EF4-FFF2-40B4-BE49-F238E27FC236}">
              <a16:creationId xmlns:a16="http://schemas.microsoft.com/office/drawing/2014/main" id="{F38A286A-5958-41F2-A20F-65D065F46D93}"/>
            </a:ext>
          </a:extLst>
        </xdr:cNvPr>
        <xdr:cNvSpPr txBox="1"/>
      </xdr:nvSpPr>
      <xdr:spPr>
        <a:xfrm>
          <a:off x="19310427" y="144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165980</xdr:rowOff>
    </xdr:from>
    <xdr:ext cx="469744" cy="259045"/>
    <xdr:sp macro="" textlink="">
      <xdr:nvSpPr>
        <xdr:cNvPr id="727" name="n_4mainValue【消防施設】&#10;一人当たり面積">
          <a:extLst>
            <a:ext uri="{FF2B5EF4-FFF2-40B4-BE49-F238E27FC236}">
              <a16:creationId xmlns:a16="http://schemas.microsoft.com/office/drawing/2014/main" id="{F29A71D2-F02D-41C4-9A0A-26C29B21E616}"/>
            </a:ext>
          </a:extLst>
        </xdr:cNvPr>
        <xdr:cNvSpPr txBox="1"/>
      </xdr:nvSpPr>
      <xdr:spPr>
        <a:xfrm>
          <a:off x="18421427" y="147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319DF687-E57A-4C00-913F-7ADF4EA3FE6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23ECD02D-2EDD-4D8C-AD40-477067DEF24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7364881B-ED14-43FF-AF90-DA91FAC056E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F8C67341-B32A-4384-9BB0-171B4BC66CC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BC490E05-BBD9-4DAF-ACC5-B37AF16EEBE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60456012-0DCC-4F59-B99F-8B91A82B994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22E87896-94E0-46DB-B46D-7A11CBB68A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E331B953-C558-41B7-985C-B04246F9BF2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0DF570E2-4631-4D16-AFBA-4E5EEB38206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84E6F28C-DAD8-4184-8143-38363404438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73164B84-C010-4773-89EB-31A1D16EDD2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a:extLst>
            <a:ext uri="{FF2B5EF4-FFF2-40B4-BE49-F238E27FC236}">
              <a16:creationId xmlns:a16="http://schemas.microsoft.com/office/drawing/2014/main" id="{3222C579-67AB-48A9-AEA6-EC70DAD979A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a:extLst>
            <a:ext uri="{FF2B5EF4-FFF2-40B4-BE49-F238E27FC236}">
              <a16:creationId xmlns:a16="http://schemas.microsoft.com/office/drawing/2014/main" id="{466EFAF3-022F-4430-BA12-C39B0D6E81B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a:extLst>
            <a:ext uri="{FF2B5EF4-FFF2-40B4-BE49-F238E27FC236}">
              <a16:creationId xmlns:a16="http://schemas.microsoft.com/office/drawing/2014/main" id="{21D7CC50-3E9C-41E2-B04E-26BC0E8F584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a:extLst>
            <a:ext uri="{FF2B5EF4-FFF2-40B4-BE49-F238E27FC236}">
              <a16:creationId xmlns:a16="http://schemas.microsoft.com/office/drawing/2014/main" id="{B847E042-32A8-4841-862A-FE197864D72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a:extLst>
            <a:ext uri="{FF2B5EF4-FFF2-40B4-BE49-F238E27FC236}">
              <a16:creationId xmlns:a16="http://schemas.microsoft.com/office/drawing/2014/main" id="{D0DE9789-2C01-4CC2-9CDF-3A596544CC9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a:extLst>
            <a:ext uri="{FF2B5EF4-FFF2-40B4-BE49-F238E27FC236}">
              <a16:creationId xmlns:a16="http://schemas.microsoft.com/office/drawing/2014/main" id="{1DE392E9-C88D-4A59-B8F6-CE79B23F85F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a:extLst>
            <a:ext uri="{FF2B5EF4-FFF2-40B4-BE49-F238E27FC236}">
              <a16:creationId xmlns:a16="http://schemas.microsoft.com/office/drawing/2014/main" id="{5903A0B6-4BC9-4572-9085-BA6BC0C1389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a:extLst>
            <a:ext uri="{FF2B5EF4-FFF2-40B4-BE49-F238E27FC236}">
              <a16:creationId xmlns:a16="http://schemas.microsoft.com/office/drawing/2014/main" id="{CDFB0E30-EE35-493A-95E6-E426873772A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a:extLst>
            <a:ext uri="{FF2B5EF4-FFF2-40B4-BE49-F238E27FC236}">
              <a16:creationId xmlns:a16="http://schemas.microsoft.com/office/drawing/2014/main" id="{6ABD3644-9ECF-4977-8739-2BDE08A4265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a:extLst>
            <a:ext uri="{FF2B5EF4-FFF2-40B4-BE49-F238E27FC236}">
              <a16:creationId xmlns:a16="http://schemas.microsoft.com/office/drawing/2014/main" id="{02397F5E-106F-4ED3-B38F-2836A8FF7C9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a:extLst>
            <a:ext uri="{FF2B5EF4-FFF2-40B4-BE49-F238E27FC236}">
              <a16:creationId xmlns:a16="http://schemas.microsoft.com/office/drawing/2014/main" id="{F631E9D0-1A49-46C4-810A-D09FA02CE34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a:extLst>
            <a:ext uri="{FF2B5EF4-FFF2-40B4-BE49-F238E27FC236}">
              <a16:creationId xmlns:a16="http://schemas.microsoft.com/office/drawing/2014/main" id="{B23439CF-AFF4-4BC2-98D5-4A5BF99510E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3F570E4C-9523-4EB5-8AAB-67CB953138A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a:extLst>
            <a:ext uri="{FF2B5EF4-FFF2-40B4-BE49-F238E27FC236}">
              <a16:creationId xmlns:a16="http://schemas.microsoft.com/office/drawing/2014/main" id="{1498F54F-D778-4350-9C99-77D53B99339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753" name="直線コネクタ 752">
          <a:extLst>
            <a:ext uri="{FF2B5EF4-FFF2-40B4-BE49-F238E27FC236}">
              <a16:creationId xmlns:a16="http://schemas.microsoft.com/office/drawing/2014/main" id="{8D044834-F723-4540-98B6-5536690447E0}"/>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a:extLst>
            <a:ext uri="{FF2B5EF4-FFF2-40B4-BE49-F238E27FC236}">
              <a16:creationId xmlns:a16="http://schemas.microsoft.com/office/drawing/2014/main" id="{1D1ABB9D-02B2-4152-86D5-0F5221E2CC6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a:extLst>
            <a:ext uri="{FF2B5EF4-FFF2-40B4-BE49-F238E27FC236}">
              <a16:creationId xmlns:a16="http://schemas.microsoft.com/office/drawing/2014/main" id="{85A56E0C-E70A-481E-B030-AE3CBC76DEC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756" name="【庁舎】&#10;有形固定資産減価償却率最大値テキスト">
          <a:extLst>
            <a:ext uri="{FF2B5EF4-FFF2-40B4-BE49-F238E27FC236}">
              <a16:creationId xmlns:a16="http://schemas.microsoft.com/office/drawing/2014/main" id="{76CC0826-6E6F-4D64-A5ED-0DAC33EB37BE}"/>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57" name="直線コネクタ 756">
          <a:extLst>
            <a:ext uri="{FF2B5EF4-FFF2-40B4-BE49-F238E27FC236}">
              <a16:creationId xmlns:a16="http://schemas.microsoft.com/office/drawing/2014/main" id="{5DA094D5-F136-4BE5-972D-73A44EDBB7F7}"/>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758" name="【庁舎】&#10;有形固定資産減価償却率平均値テキスト">
          <a:extLst>
            <a:ext uri="{FF2B5EF4-FFF2-40B4-BE49-F238E27FC236}">
              <a16:creationId xmlns:a16="http://schemas.microsoft.com/office/drawing/2014/main" id="{6B7030D9-DBD7-4FDE-9CB7-CE0E75723702}"/>
            </a:ext>
          </a:extLst>
        </xdr:cNvPr>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759" name="フローチャート: 判断 758">
          <a:extLst>
            <a:ext uri="{FF2B5EF4-FFF2-40B4-BE49-F238E27FC236}">
              <a16:creationId xmlns:a16="http://schemas.microsoft.com/office/drawing/2014/main" id="{21A1BAC0-47F1-4D0E-B4C5-AAC94ABFEA90}"/>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760" name="フローチャート: 判断 759">
          <a:extLst>
            <a:ext uri="{FF2B5EF4-FFF2-40B4-BE49-F238E27FC236}">
              <a16:creationId xmlns:a16="http://schemas.microsoft.com/office/drawing/2014/main" id="{A0519809-5EF8-40E8-B0EF-EA8810B28CFE}"/>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761" name="フローチャート: 判断 760">
          <a:extLst>
            <a:ext uri="{FF2B5EF4-FFF2-40B4-BE49-F238E27FC236}">
              <a16:creationId xmlns:a16="http://schemas.microsoft.com/office/drawing/2014/main" id="{99958765-3B6A-44A1-9445-1C58E5777065}"/>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762" name="フローチャート: 判断 761">
          <a:extLst>
            <a:ext uri="{FF2B5EF4-FFF2-40B4-BE49-F238E27FC236}">
              <a16:creationId xmlns:a16="http://schemas.microsoft.com/office/drawing/2014/main" id="{10A7420A-5EAA-4770-8950-2E670DE599B6}"/>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763" name="フローチャート: 判断 762">
          <a:extLst>
            <a:ext uri="{FF2B5EF4-FFF2-40B4-BE49-F238E27FC236}">
              <a16:creationId xmlns:a16="http://schemas.microsoft.com/office/drawing/2014/main" id="{9AFF9B24-D96E-4AAC-82D3-090581F2D0B6}"/>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8908ECB-2187-4F63-8923-FF799AB380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164D2111-6362-4339-9852-FE3E777F746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BDE53900-6262-4BB4-AD9A-18304AA889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79D8F723-3CCF-41D1-9FC9-B3BE090FF42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5756BCE8-7212-4E00-91F2-1E748EE1E54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769" name="楕円 768">
          <a:extLst>
            <a:ext uri="{FF2B5EF4-FFF2-40B4-BE49-F238E27FC236}">
              <a16:creationId xmlns:a16="http://schemas.microsoft.com/office/drawing/2014/main" id="{97C6C2E4-3C4C-4234-9E0A-B25F8D7F4C7F}"/>
            </a:ext>
          </a:extLst>
        </xdr:cNvPr>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770" name="【庁舎】&#10;有形固定資産減価償却率該当値テキスト">
          <a:extLst>
            <a:ext uri="{FF2B5EF4-FFF2-40B4-BE49-F238E27FC236}">
              <a16:creationId xmlns:a16="http://schemas.microsoft.com/office/drawing/2014/main" id="{036A1E37-1F21-4F04-A091-A4182B8E3CFD}"/>
            </a:ext>
          </a:extLst>
        </xdr:cNvPr>
        <xdr:cNvSpPr txBox="1"/>
      </xdr:nvSpPr>
      <xdr:spPr>
        <a:xfrm>
          <a:off x="16357600"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771" name="楕円 770">
          <a:extLst>
            <a:ext uri="{FF2B5EF4-FFF2-40B4-BE49-F238E27FC236}">
              <a16:creationId xmlns:a16="http://schemas.microsoft.com/office/drawing/2014/main" id="{92EF43F7-FD7B-46C0-BE6A-2E0D216D882D}"/>
            </a:ext>
          </a:extLst>
        </xdr:cNvPr>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107</xdr:row>
      <xdr:rowOff>149679</xdr:rowOff>
    </xdr:to>
    <xdr:cxnSp macro="">
      <xdr:nvCxnSpPr>
        <xdr:cNvPr id="772" name="直線コネクタ 771">
          <a:extLst>
            <a:ext uri="{FF2B5EF4-FFF2-40B4-BE49-F238E27FC236}">
              <a16:creationId xmlns:a16="http://schemas.microsoft.com/office/drawing/2014/main" id="{874CC5C5-4F8B-4D6A-AB40-A313BD4DA063}"/>
            </a:ext>
          </a:extLst>
        </xdr:cNvPr>
        <xdr:cNvCxnSpPr/>
      </xdr:nvCxnSpPr>
      <xdr:spPr>
        <a:xfrm>
          <a:off x="15481300" y="1849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87449</xdr:rowOff>
    </xdr:from>
    <xdr:to>
      <xdr:col>76</xdr:col>
      <xdr:colOff>165100</xdr:colOff>
      <xdr:row>108</xdr:row>
      <xdr:rowOff>17599</xdr:rowOff>
    </xdr:to>
    <xdr:sp macro="" textlink="">
      <xdr:nvSpPr>
        <xdr:cNvPr id="773" name="楕円 772">
          <a:extLst>
            <a:ext uri="{FF2B5EF4-FFF2-40B4-BE49-F238E27FC236}">
              <a16:creationId xmlns:a16="http://schemas.microsoft.com/office/drawing/2014/main" id="{BA396D82-56DD-45CF-B485-530B8468D2AD}"/>
            </a:ext>
          </a:extLst>
        </xdr:cNvPr>
        <xdr:cNvSpPr/>
      </xdr:nvSpPr>
      <xdr:spPr>
        <a:xfrm>
          <a:off x="14541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138249</xdr:rowOff>
    </xdr:from>
    <xdr:to>
      <xdr:col>81</xdr:col>
      <xdr:colOff>50800</xdr:colOff>
      <xdr:row>107</xdr:row>
      <xdr:rowOff>149679</xdr:rowOff>
    </xdr:to>
    <xdr:cxnSp macro="">
      <xdr:nvCxnSpPr>
        <xdr:cNvPr id="774" name="直線コネクタ 773">
          <a:extLst>
            <a:ext uri="{FF2B5EF4-FFF2-40B4-BE49-F238E27FC236}">
              <a16:creationId xmlns:a16="http://schemas.microsoft.com/office/drawing/2014/main" id="{5EF58868-B7E4-42C6-88EC-5CC5608F57C9}"/>
            </a:ext>
          </a:extLst>
        </xdr:cNvPr>
        <xdr:cNvCxnSpPr/>
      </xdr:nvCxnSpPr>
      <xdr:spPr>
        <a:xfrm>
          <a:off x="14592300" y="1848339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77651</xdr:rowOff>
    </xdr:from>
    <xdr:to>
      <xdr:col>72</xdr:col>
      <xdr:colOff>38100</xdr:colOff>
      <xdr:row>108</xdr:row>
      <xdr:rowOff>7801</xdr:rowOff>
    </xdr:to>
    <xdr:sp macro="" textlink="">
      <xdr:nvSpPr>
        <xdr:cNvPr id="775" name="楕円 774">
          <a:extLst>
            <a:ext uri="{FF2B5EF4-FFF2-40B4-BE49-F238E27FC236}">
              <a16:creationId xmlns:a16="http://schemas.microsoft.com/office/drawing/2014/main" id="{0C73E171-2EC9-4A13-BB4F-428259D4DB51}"/>
            </a:ext>
          </a:extLst>
        </xdr:cNvPr>
        <xdr:cNvSpPr/>
      </xdr:nvSpPr>
      <xdr:spPr>
        <a:xfrm>
          <a:off x="13652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128451</xdr:rowOff>
    </xdr:from>
    <xdr:to>
      <xdr:col>76</xdr:col>
      <xdr:colOff>114300</xdr:colOff>
      <xdr:row>107</xdr:row>
      <xdr:rowOff>138249</xdr:rowOff>
    </xdr:to>
    <xdr:cxnSp macro="">
      <xdr:nvCxnSpPr>
        <xdr:cNvPr id="776" name="直線コネクタ 775">
          <a:extLst>
            <a:ext uri="{FF2B5EF4-FFF2-40B4-BE49-F238E27FC236}">
              <a16:creationId xmlns:a16="http://schemas.microsoft.com/office/drawing/2014/main" id="{8CFB200B-8E22-4492-AAA6-FC79DFB9B33B}"/>
            </a:ext>
          </a:extLst>
        </xdr:cNvPr>
        <xdr:cNvCxnSpPr/>
      </xdr:nvCxnSpPr>
      <xdr:spPr>
        <a:xfrm>
          <a:off x="13703300" y="184736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66221</xdr:rowOff>
    </xdr:from>
    <xdr:to>
      <xdr:col>67</xdr:col>
      <xdr:colOff>101600</xdr:colOff>
      <xdr:row>107</xdr:row>
      <xdr:rowOff>167821</xdr:rowOff>
    </xdr:to>
    <xdr:sp macro="" textlink="">
      <xdr:nvSpPr>
        <xdr:cNvPr id="777" name="楕円 776">
          <a:extLst>
            <a:ext uri="{FF2B5EF4-FFF2-40B4-BE49-F238E27FC236}">
              <a16:creationId xmlns:a16="http://schemas.microsoft.com/office/drawing/2014/main" id="{EAD1BE0C-A327-47C7-A907-C422C97BD5F5}"/>
            </a:ext>
          </a:extLst>
        </xdr:cNvPr>
        <xdr:cNvSpPr/>
      </xdr:nvSpPr>
      <xdr:spPr>
        <a:xfrm>
          <a:off x="1276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117021</xdr:rowOff>
    </xdr:from>
    <xdr:to>
      <xdr:col>71</xdr:col>
      <xdr:colOff>177800</xdr:colOff>
      <xdr:row>107</xdr:row>
      <xdr:rowOff>128451</xdr:rowOff>
    </xdr:to>
    <xdr:cxnSp macro="">
      <xdr:nvCxnSpPr>
        <xdr:cNvPr id="778" name="直線コネクタ 777">
          <a:extLst>
            <a:ext uri="{FF2B5EF4-FFF2-40B4-BE49-F238E27FC236}">
              <a16:creationId xmlns:a16="http://schemas.microsoft.com/office/drawing/2014/main" id="{2FD3AAE5-4D24-4B2F-BC2B-8A000A923A21}"/>
            </a:ext>
          </a:extLst>
        </xdr:cNvPr>
        <xdr:cNvCxnSpPr/>
      </xdr:nvCxnSpPr>
      <xdr:spPr>
        <a:xfrm>
          <a:off x="12814300" y="1846217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779" name="n_1aveValue【庁舎】&#10;有形固定資産減価償却率">
          <a:extLst>
            <a:ext uri="{FF2B5EF4-FFF2-40B4-BE49-F238E27FC236}">
              <a16:creationId xmlns:a16="http://schemas.microsoft.com/office/drawing/2014/main" id="{4F00B8D4-5665-49B6-9BB4-71749B298533}"/>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780" name="n_2aveValue【庁舎】&#10;有形固定資産減価償却率">
          <a:extLst>
            <a:ext uri="{FF2B5EF4-FFF2-40B4-BE49-F238E27FC236}">
              <a16:creationId xmlns:a16="http://schemas.microsoft.com/office/drawing/2014/main" id="{A1BC547C-20BF-4AF1-A208-4AF8234F6081}"/>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781" name="n_3aveValue【庁舎】&#10;有形固定資産減価償却率">
          <a:extLst>
            <a:ext uri="{FF2B5EF4-FFF2-40B4-BE49-F238E27FC236}">
              <a16:creationId xmlns:a16="http://schemas.microsoft.com/office/drawing/2014/main" id="{4AA8F1E8-CE7B-4A41-B39A-2879E40BD255}"/>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782" name="n_4aveValue【庁舎】&#10;有形固定資産減価償却率">
          <a:extLst>
            <a:ext uri="{FF2B5EF4-FFF2-40B4-BE49-F238E27FC236}">
              <a16:creationId xmlns:a16="http://schemas.microsoft.com/office/drawing/2014/main" id="{EB1DE8A0-B169-4D7D-A1F5-29E7AE8FEB56}"/>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783" name="n_1mainValue【庁舎】&#10;有形固定資産減価償却率">
          <a:extLst>
            <a:ext uri="{FF2B5EF4-FFF2-40B4-BE49-F238E27FC236}">
              <a16:creationId xmlns:a16="http://schemas.microsoft.com/office/drawing/2014/main" id="{C37A4CD1-28AD-461E-BEBE-9C65C82C425B}"/>
            </a:ext>
          </a:extLst>
        </xdr:cNvPr>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8726</xdr:rowOff>
    </xdr:from>
    <xdr:ext cx="405111" cy="259045"/>
    <xdr:sp macro="" textlink="">
      <xdr:nvSpPr>
        <xdr:cNvPr id="784" name="n_2mainValue【庁舎】&#10;有形固定資産減価償却率">
          <a:extLst>
            <a:ext uri="{FF2B5EF4-FFF2-40B4-BE49-F238E27FC236}">
              <a16:creationId xmlns:a16="http://schemas.microsoft.com/office/drawing/2014/main" id="{362AF211-E24E-4F14-9813-39F810982DCE}"/>
            </a:ext>
          </a:extLst>
        </xdr:cNvPr>
        <xdr:cNvSpPr txBox="1"/>
      </xdr:nvSpPr>
      <xdr:spPr>
        <a:xfrm>
          <a:off x="14389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170378</xdr:rowOff>
    </xdr:from>
    <xdr:ext cx="405111" cy="259045"/>
    <xdr:sp macro="" textlink="">
      <xdr:nvSpPr>
        <xdr:cNvPr id="785" name="n_3mainValue【庁舎】&#10;有形固定資産減価償却率">
          <a:extLst>
            <a:ext uri="{FF2B5EF4-FFF2-40B4-BE49-F238E27FC236}">
              <a16:creationId xmlns:a16="http://schemas.microsoft.com/office/drawing/2014/main" id="{C606648E-2836-4024-9123-0BDC0CC24BA1}"/>
            </a:ext>
          </a:extLst>
        </xdr:cNvPr>
        <xdr:cNvSpPr txBox="1"/>
      </xdr:nvSpPr>
      <xdr:spPr>
        <a:xfrm>
          <a:off x="13500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158948</xdr:rowOff>
    </xdr:from>
    <xdr:ext cx="405111" cy="259045"/>
    <xdr:sp macro="" textlink="">
      <xdr:nvSpPr>
        <xdr:cNvPr id="786" name="n_4mainValue【庁舎】&#10;有形固定資産減価償却率">
          <a:extLst>
            <a:ext uri="{FF2B5EF4-FFF2-40B4-BE49-F238E27FC236}">
              <a16:creationId xmlns:a16="http://schemas.microsoft.com/office/drawing/2014/main" id="{650F9F7A-171A-48A6-9739-5CC26095F950}"/>
            </a:ext>
          </a:extLst>
        </xdr:cNvPr>
        <xdr:cNvSpPr txBox="1"/>
      </xdr:nvSpPr>
      <xdr:spPr>
        <a:xfrm>
          <a:off x="12611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a:extLst>
            <a:ext uri="{FF2B5EF4-FFF2-40B4-BE49-F238E27FC236}">
              <a16:creationId xmlns:a16="http://schemas.microsoft.com/office/drawing/2014/main" id="{3A55960A-9D6F-47D7-BD7E-507AAE47708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a:extLst>
            <a:ext uri="{FF2B5EF4-FFF2-40B4-BE49-F238E27FC236}">
              <a16:creationId xmlns:a16="http://schemas.microsoft.com/office/drawing/2014/main" id="{E5C25A83-3D18-4309-9F23-3398061212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a:extLst>
            <a:ext uri="{FF2B5EF4-FFF2-40B4-BE49-F238E27FC236}">
              <a16:creationId xmlns:a16="http://schemas.microsoft.com/office/drawing/2014/main" id="{7F4C8D72-99F8-4942-B55A-A07A556F4D4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a:extLst>
            <a:ext uri="{FF2B5EF4-FFF2-40B4-BE49-F238E27FC236}">
              <a16:creationId xmlns:a16="http://schemas.microsoft.com/office/drawing/2014/main" id="{D98D434D-745F-4E8B-A083-FD0E204FB11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a:extLst>
            <a:ext uri="{FF2B5EF4-FFF2-40B4-BE49-F238E27FC236}">
              <a16:creationId xmlns:a16="http://schemas.microsoft.com/office/drawing/2014/main" id="{F2893F18-BA4F-454B-85E6-95AF9DFBB8A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a:extLst>
            <a:ext uri="{FF2B5EF4-FFF2-40B4-BE49-F238E27FC236}">
              <a16:creationId xmlns:a16="http://schemas.microsoft.com/office/drawing/2014/main" id="{84506C76-E906-40CB-A1D1-89D687B051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a:extLst>
            <a:ext uri="{FF2B5EF4-FFF2-40B4-BE49-F238E27FC236}">
              <a16:creationId xmlns:a16="http://schemas.microsoft.com/office/drawing/2014/main" id="{B3CD1FFB-212E-4154-92E9-33266C59C8B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C1C361B5-0F08-4CD9-B71F-D5FEFB83BC3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3E49C029-3224-48EF-ACB7-B62A339919E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A2C99342-F9A5-4BAD-BC8A-B48E7CDE11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a:extLst>
            <a:ext uri="{FF2B5EF4-FFF2-40B4-BE49-F238E27FC236}">
              <a16:creationId xmlns:a16="http://schemas.microsoft.com/office/drawing/2014/main" id="{26C1F542-D27E-4BB8-B48F-2F20BCA1FFE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a:extLst>
            <a:ext uri="{FF2B5EF4-FFF2-40B4-BE49-F238E27FC236}">
              <a16:creationId xmlns:a16="http://schemas.microsoft.com/office/drawing/2014/main" id="{341A63A6-DE6D-49AF-80A0-DDB226807A9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a:extLst>
            <a:ext uri="{FF2B5EF4-FFF2-40B4-BE49-F238E27FC236}">
              <a16:creationId xmlns:a16="http://schemas.microsoft.com/office/drawing/2014/main" id="{814DDD35-2226-4A45-A9B4-B7341DE6EEB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a:extLst>
            <a:ext uri="{FF2B5EF4-FFF2-40B4-BE49-F238E27FC236}">
              <a16:creationId xmlns:a16="http://schemas.microsoft.com/office/drawing/2014/main" id="{8B940096-E996-4845-924D-80F0555735A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a:extLst>
            <a:ext uri="{FF2B5EF4-FFF2-40B4-BE49-F238E27FC236}">
              <a16:creationId xmlns:a16="http://schemas.microsoft.com/office/drawing/2014/main" id="{907DD1DE-0D30-4AE9-BD72-3597A51F6B6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a:extLst>
            <a:ext uri="{FF2B5EF4-FFF2-40B4-BE49-F238E27FC236}">
              <a16:creationId xmlns:a16="http://schemas.microsoft.com/office/drawing/2014/main" id="{C148A0FD-9034-4F19-838E-8AC315295A7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a:extLst>
            <a:ext uri="{FF2B5EF4-FFF2-40B4-BE49-F238E27FC236}">
              <a16:creationId xmlns:a16="http://schemas.microsoft.com/office/drawing/2014/main" id="{5AD24ECA-FB90-43E4-8925-85A571A5DEC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a:extLst>
            <a:ext uri="{FF2B5EF4-FFF2-40B4-BE49-F238E27FC236}">
              <a16:creationId xmlns:a16="http://schemas.microsoft.com/office/drawing/2014/main" id="{F38CD78B-3BAE-4DDE-9B2A-297934AF963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a:extLst>
            <a:ext uri="{FF2B5EF4-FFF2-40B4-BE49-F238E27FC236}">
              <a16:creationId xmlns:a16="http://schemas.microsoft.com/office/drawing/2014/main" id="{6F882DBF-601D-46BC-941D-DAD22F8BDE7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6" name="テキスト ボックス 805">
          <a:extLst>
            <a:ext uri="{FF2B5EF4-FFF2-40B4-BE49-F238E27FC236}">
              <a16:creationId xmlns:a16="http://schemas.microsoft.com/office/drawing/2014/main" id="{42FD0B10-3226-41C1-99AA-1F490756519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71886C6D-B314-40C6-896A-56458360FE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8" name="テキスト ボックス 807">
          <a:extLst>
            <a:ext uri="{FF2B5EF4-FFF2-40B4-BE49-F238E27FC236}">
              <a16:creationId xmlns:a16="http://schemas.microsoft.com/office/drawing/2014/main" id="{9AA3C99D-F2F1-4A11-98EF-C204B60FBD6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a:extLst>
            <a:ext uri="{FF2B5EF4-FFF2-40B4-BE49-F238E27FC236}">
              <a16:creationId xmlns:a16="http://schemas.microsoft.com/office/drawing/2014/main" id="{2C0FFF3A-9F1E-4943-A625-9E74B3B1578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810" name="直線コネクタ 809">
          <a:extLst>
            <a:ext uri="{FF2B5EF4-FFF2-40B4-BE49-F238E27FC236}">
              <a16:creationId xmlns:a16="http://schemas.microsoft.com/office/drawing/2014/main" id="{FEE0AD61-750E-4A1E-B96B-3C64DA798FD0}"/>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811" name="【庁舎】&#10;一人当たり面積最小値テキスト">
          <a:extLst>
            <a:ext uri="{FF2B5EF4-FFF2-40B4-BE49-F238E27FC236}">
              <a16:creationId xmlns:a16="http://schemas.microsoft.com/office/drawing/2014/main" id="{DAFC3163-F6BF-44C7-A412-3BE40F62B2E2}"/>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812" name="直線コネクタ 811">
          <a:extLst>
            <a:ext uri="{FF2B5EF4-FFF2-40B4-BE49-F238E27FC236}">
              <a16:creationId xmlns:a16="http://schemas.microsoft.com/office/drawing/2014/main" id="{5D4AC506-690D-4641-9F7A-AB57DBDC8C90}"/>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813" name="【庁舎】&#10;一人当たり面積最大値テキスト">
          <a:extLst>
            <a:ext uri="{FF2B5EF4-FFF2-40B4-BE49-F238E27FC236}">
              <a16:creationId xmlns:a16="http://schemas.microsoft.com/office/drawing/2014/main" id="{1AD25B81-6EAC-4244-AE7D-0A22526AE402}"/>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814" name="直線コネクタ 813">
          <a:extLst>
            <a:ext uri="{FF2B5EF4-FFF2-40B4-BE49-F238E27FC236}">
              <a16:creationId xmlns:a16="http://schemas.microsoft.com/office/drawing/2014/main" id="{74917C32-F220-47CC-A7CF-823177688FD0}"/>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815" name="【庁舎】&#10;一人当たり面積平均値テキスト">
          <a:extLst>
            <a:ext uri="{FF2B5EF4-FFF2-40B4-BE49-F238E27FC236}">
              <a16:creationId xmlns:a16="http://schemas.microsoft.com/office/drawing/2014/main" id="{0A2BE75D-FD8B-46E2-97D3-CF0FF0786D7D}"/>
            </a:ext>
          </a:extLst>
        </xdr:cNvPr>
        <xdr:cNvSpPr txBox="1"/>
      </xdr:nvSpPr>
      <xdr:spPr>
        <a:xfrm>
          <a:off x="22199600" y="183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816" name="フローチャート: 判断 815">
          <a:extLst>
            <a:ext uri="{FF2B5EF4-FFF2-40B4-BE49-F238E27FC236}">
              <a16:creationId xmlns:a16="http://schemas.microsoft.com/office/drawing/2014/main" id="{A538490D-8BBB-4E47-8180-4D67DFBB38C2}"/>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817" name="フローチャート: 判断 816">
          <a:extLst>
            <a:ext uri="{FF2B5EF4-FFF2-40B4-BE49-F238E27FC236}">
              <a16:creationId xmlns:a16="http://schemas.microsoft.com/office/drawing/2014/main" id="{FB81D117-995B-4EEC-BD2A-7975A379EDF6}"/>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818" name="フローチャート: 判断 817">
          <a:extLst>
            <a:ext uri="{FF2B5EF4-FFF2-40B4-BE49-F238E27FC236}">
              <a16:creationId xmlns:a16="http://schemas.microsoft.com/office/drawing/2014/main" id="{94EAF5FE-DC72-4CBB-B997-84147E36AADF}"/>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819" name="フローチャート: 判断 818">
          <a:extLst>
            <a:ext uri="{FF2B5EF4-FFF2-40B4-BE49-F238E27FC236}">
              <a16:creationId xmlns:a16="http://schemas.microsoft.com/office/drawing/2014/main" id="{89C26AAA-5F09-42EA-AB43-0FBE5D21030A}"/>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820" name="フローチャート: 判断 819">
          <a:extLst>
            <a:ext uri="{FF2B5EF4-FFF2-40B4-BE49-F238E27FC236}">
              <a16:creationId xmlns:a16="http://schemas.microsoft.com/office/drawing/2014/main" id="{72E81417-6824-4135-BF5E-41C51B1AB210}"/>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17A129C1-836A-4A53-9013-28D3E766F67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F28C972-DC86-4D68-B7F7-FBA85EE6A5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AE25962A-EFBC-41F6-B7B0-D3525662E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EB65EB37-3BE8-4000-B36B-700E1D556C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C33E7C9A-4EE8-4BB7-98A0-F7640DFF23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508</xdr:rowOff>
    </xdr:from>
    <xdr:to>
      <xdr:col>116</xdr:col>
      <xdr:colOff>114300</xdr:colOff>
      <xdr:row>108</xdr:row>
      <xdr:rowOff>102108</xdr:rowOff>
    </xdr:to>
    <xdr:sp macro="" textlink="">
      <xdr:nvSpPr>
        <xdr:cNvPr id="826" name="楕円 825">
          <a:extLst>
            <a:ext uri="{FF2B5EF4-FFF2-40B4-BE49-F238E27FC236}">
              <a16:creationId xmlns:a16="http://schemas.microsoft.com/office/drawing/2014/main" id="{E42563B9-06FD-43CB-85AD-334165611D33}"/>
            </a:ext>
          </a:extLst>
        </xdr:cNvPr>
        <xdr:cNvSpPr/>
      </xdr:nvSpPr>
      <xdr:spPr>
        <a:xfrm>
          <a:off x="22110700" y="185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128033</xdr:rowOff>
    </xdr:from>
    <xdr:ext cx="469744" cy="259045"/>
    <xdr:sp macro="" textlink="">
      <xdr:nvSpPr>
        <xdr:cNvPr id="827" name="【庁舎】&#10;一人当たり面積該当値テキスト">
          <a:extLst>
            <a:ext uri="{FF2B5EF4-FFF2-40B4-BE49-F238E27FC236}">
              <a16:creationId xmlns:a16="http://schemas.microsoft.com/office/drawing/2014/main" id="{4AC30167-2FD4-433C-A20C-20FB1DBBFDC1}"/>
            </a:ext>
          </a:extLst>
        </xdr:cNvPr>
        <xdr:cNvSpPr txBox="1"/>
      </xdr:nvSpPr>
      <xdr:spPr>
        <a:xfrm>
          <a:off x="22199600" y="184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3683</xdr:rowOff>
    </xdr:from>
    <xdr:to>
      <xdr:col>112</xdr:col>
      <xdr:colOff>38100</xdr:colOff>
      <xdr:row>108</xdr:row>
      <xdr:rowOff>105283</xdr:rowOff>
    </xdr:to>
    <xdr:sp macro="" textlink="">
      <xdr:nvSpPr>
        <xdr:cNvPr id="828" name="楕円 827">
          <a:extLst>
            <a:ext uri="{FF2B5EF4-FFF2-40B4-BE49-F238E27FC236}">
              <a16:creationId xmlns:a16="http://schemas.microsoft.com/office/drawing/2014/main" id="{C081660A-B385-4EE0-A4E6-9CDDA7AD882B}"/>
            </a:ext>
          </a:extLst>
        </xdr:cNvPr>
        <xdr:cNvSpPr/>
      </xdr:nvSpPr>
      <xdr:spPr>
        <a:xfrm>
          <a:off x="21272500" y="1852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51308</xdr:rowOff>
    </xdr:from>
    <xdr:to>
      <xdr:col>116</xdr:col>
      <xdr:colOff>63500</xdr:colOff>
      <xdr:row>108</xdr:row>
      <xdr:rowOff>54483</xdr:rowOff>
    </xdr:to>
    <xdr:cxnSp macro="">
      <xdr:nvCxnSpPr>
        <xdr:cNvPr id="829" name="直線コネクタ 828">
          <a:extLst>
            <a:ext uri="{FF2B5EF4-FFF2-40B4-BE49-F238E27FC236}">
              <a16:creationId xmlns:a16="http://schemas.microsoft.com/office/drawing/2014/main" id="{DAFA32AF-7333-481A-AA0C-F60CE9BCBA1C}"/>
            </a:ext>
          </a:extLst>
        </xdr:cNvPr>
        <xdr:cNvCxnSpPr/>
      </xdr:nvCxnSpPr>
      <xdr:spPr>
        <a:xfrm flipV="1">
          <a:off x="21323300" y="18567908"/>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6604</xdr:rowOff>
    </xdr:from>
    <xdr:to>
      <xdr:col>107</xdr:col>
      <xdr:colOff>101600</xdr:colOff>
      <xdr:row>108</xdr:row>
      <xdr:rowOff>108204</xdr:rowOff>
    </xdr:to>
    <xdr:sp macro="" textlink="">
      <xdr:nvSpPr>
        <xdr:cNvPr id="830" name="楕円 829">
          <a:extLst>
            <a:ext uri="{FF2B5EF4-FFF2-40B4-BE49-F238E27FC236}">
              <a16:creationId xmlns:a16="http://schemas.microsoft.com/office/drawing/2014/main" id="{1CF43802-7321-4B7D-AB03-7D0B063D5CB8}"/>
            </a:ext>
          </a:extLst>
        </xdr:cNvPr>
        <xdr:cNvSpPr/>
      </xdr:nvSpPr>
      <xdr:spPr>
        <a:xfrm>
          <a:off x="20383500" y="185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54483</xdr:rowOff>
    </xdr:from>
    <xdr:to>
      <xdr:col>111</xdr:col>
      <xdr:colOff>177800</xdr:colOff>
      <xdr:row>108</xdr:row>
      <xdr:rowOff>57404</xdr:rowOff>
    </xdr:to>
    <xdr:cxnSp macro="">
      <xdr:nvCxnSpPr>
        <xdr:cNvPr id="831" name="直線コネクタ 830">
          <a:extLst>
            <a:ext uri="{FF2B5EF4-FFF2-40B4-BE49-F238E27FC236}">
              <a16:creationId xmlns:a16="http://schemas.microsoft.com/office/drawing/2014/main" id="{AFE8E02B-AB45-4287-8952-90712F593A38}"/>
            </a:ext>
          </a:extLst>
        </xdr:cNvPr>
        <xdr:cNvCxnSpPr/>
      </xdr:nvCxnSpPr>
      <xdr:spPr>
        <a:xfrm flipV="1">
          <a:off x="20434300" y="18571083"/>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8128</xdr:rowOff>
    </xdr:from>
    <xdr:to>
      <xdr:col>102</xdr:col>
      <xdr:colOff>165100</xdr:colOff>
      <xdr:row>108</xdr:row>
      <xdr:rowOff>109728</xdr:rowOff>
    </xdr:to>
    <xdr:sp macro="" textlink="">
      <xdr:nvSpPr>
        <xdr:cNvPr id="832" name="楕円 831">
          <a:extLst>
            <a:ext uri="{FF2B5EF4-FFF2-40B4-BE49-F238E27FC236}">
              <a16:creationId xmlns:a16="http://schemas.microsoft.com/office/drawing/2014/main" id="{3D44D841-73C0-41BE-90E8-93FD8A45B4CC}"/>
            </a:ext>
          </a:extLst>
        </xdr:cNvPr>
        <xdr:cNvSpPr/>
      </xdr:nvSpPr>
      <xdr:spPr>
        <a:xfrm>
          <a:off x="19494500" y="185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57404</xdr:rowOff>
    </xdr:from>
    <xdr:to>
      <xdr:col>107</xdr:col>
      <xdr:colOff>50800</xdr:colOff>
      <xdr:row>108</xdr:row>
      <xdr:rowOff>58928</xdr:rowOff>
    </xdr:to>
    <xdr:cxnSp macro="">
      <xdr:nvCxnSpPr>
        <xdr:cNvPr id="833" name="直線コネクタ 832">
          <a:extLst>
            <a:ext uri="{FF2B5EF4-FFF2-40B4-BE49-F238E27FC236}">
              <a16:creationId xmlns:a16="http://schemas.microsoft.com/office/drawing/2014/main" id="{40A5E029-A57F-4D13-9ACE-D85A85185108}"/>
            </a:ext>
          </a:extLst>
        </xdr:cNvPr>
        <xdr:cNvCxnSpPr/>
      </xdr:nvCxnSpPr>
      <xdr:spPr>
        <a:xfrm flipV="1">
          <a:off x="19545300" y="185740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11557</xdr:rowOff>
    </xdr:from>
    <xdr:to>
      <xdr:col>98</xdr:col>
      <xdr:colOff>38100</xdr:colOff>
      <xdr:row>108</xdr:row>
      <xdr:rowOff>113157</xdr:rowOff>
    </xdr:to>
    <xdr:sp macro="" textlink="">
      <xdr:nvSpPr>
        <xdr:cNvPr id="834" name="楕円 833">
          <a:extLst>
            <a:ext uri="{FF2B5EF4-FFF2-40B4-BE49-F238E27FC236}">
              <a16:creationId xmlns:a16="http://schemas.microsoft.com/office/drawing/2014/main" id="{913A8D50-306A-4868-9F14-E20948D5DD72}"/>
            </a:ext>
          </a:extLst>
        </xdr:cNvPr>
        <xdr:cNvSpPr/>
      </xdr:nvSpPr>
      <xdr:spPr>
        <a:xfrm>
          <a:off x="18605500" y="185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58928</xdr:rowOff>
    </xdr:from>
    <xdr:to>
      <xdr:col>102</xdr:col>
      <xdr:colOff>114300</xdr:colOff>
      <xdr:row>108</xdr:row>
      <xdr:rowOff>62357</xdr:rowOff>
    </xdr:to>
    <xdr:cxnSp macro="">
      <xdr:nvCxnSpPr>
        <xdr:cNvPr id="835" name="直線コネクタ 834">
          <a:extLst>
            <a:ext uri="{FF2B5EF4-FFF2-40B4-BE49-F238E27FC236}">
              <a16:creationId xmlns:a16="http://schemas.microsoft.com/office/drawing/2014/main" id="{EB901382-ABC7-4470-B783-721FE688A244}"/>
            </a:ext>
          </a:extLst>
        </xdr:cNvPr>
        <xdr:cNvCxnSpPr/>
      </xdr:nvCxnSpPr>
      <xdr:spPr>
        <a:xfrm flipV="1">
          <a:off x="18656300" y="1857552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836" name="n_1aveValue【庁舎】&#10;一人当たり面積">
          <a:extLst>
            <a:ext uri="{FF2B5EF4-FFF2-40B4-BE49-F238E27FC236}">
              <a16:creationId xmlns:a16="http://schemas.microsoft.com/office/drawing/2014/main" id="{E9A0F7C4-82B8-45DB-92C2-FF1A90AE6DB3}"/>
            </a:ext>
          </a:extLst>
        </xdr:cNvPr>
        <xdr:cNvSpPr txBox="1"/>
      </xdr:nvSpPr>
      <xdr:spPr>
        <a:xfrm>
          <a:off x="2107572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837" name="n_2aveValue【庁舎】&#10;一人当たり面積">
          <a:extLst>
            <a:ext uri="{FF2B5EF4-FFF2-40B4-BE49-F238E27FC236}">
              <a16:creationId xmlns:a16="http://schemas.microsoft.com/office/drawing/2014/main" id="{DAFA3341-C5A6-4A24-AEF0-0C009D2B2EAB}"/>
            </a:ext>
          </a:extLst>
        </xdr:cNvPr>
        <xdr:cNvSpPr txBox="1"/>
      </xdr:nvSpPr>
      <xdr:spPr>
        <a:xfrm>
          <a:off x="20199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838" name="n_3aveValue【庁舎】&#10;一人当たり面積">
          <a:extLst>
            <a:ext uri="{FF2B5EF4-FFF2-40B4-BE49-F238E27FC236}">
              <a16:creationId xmlns:a16="http://schemas.microsoft.com/office/drawing/2014/main" id="{5EF95E9E-EABA-4ED6-BF7B-9B30E2B5E7F1}"/>
            </a:ext>
          </a:extLst>
        </xdr:cNvPr>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839" name="n_4aveValue【庁舎】&#10;一人当たり面積">
          <a:extLst>
            <a:ext uri="{FF2B5EF4-FFF2-40B4-BE49-F238E27FC236}">
              <a16:creationId xmlns:a16="http://schemas.microsoft.com/office/drawing/2014/main" id="{C6743111-CDA8-4CF2-BD95-DF2E4F670520}"/>
            </a:ext>
          </a:extLst>
        </xdr:cNvPr>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96410</xdr:rowOff>
    </xdr:from>
    <xdr:ext cx="469744" cy="259045"/>
    <xdr:sp macro="" textlink="">
      <xdr:nvSpPr>
        <xdr:cNvPr id="840" name="n_1mainValue【庁舎】&#10;一人当たり面積">
          <a:extLst>
            <a:ext uri="{FF2B5EF4-FFF2-40B4-BE49-F238E27FC236}">
              <a16:creationId xmlns:a16="http://schemas.microsoft.com/office/drawing/2014/main" id="{FAA94F0A-4DC6-4346-9D02-F60F16801C5E}"/>
            </a:ext>
          </a:extLst>
        </xdr:cNvPr>
        <xdr:cNvSpPr txBox="1"/>
      </xdr:nvSpPr>
      <xdr:spPr>
        <a:xfrm>
          <a:off x="21075727"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99331</xdr:rowOff>
    </xdr:from>
    <xdr:ext cx="469744" cy="259045"/>
    <xdr:sp macro="" textlink="">
      <xdr:nvSpPr>
        <xdr:cNvPr id="841" name="n_2mainValue【庁舎】&#10;一人当たり面積">
          <a:extLst>
            <a:ext uri="{FF2B5EF4-FFF2-40B4-BE49-F238E27FC236}">
              <a16:creationId xmlns:a16="http://schemas.microsoft.com/office/drawing/2014/main" id="{889133C8-19D1-40A0-A9E3-D6DE8171F875}"/>
            </a:ext>
          </a:extLst>
        </xdr:cNvPr>
        <xdr:cNvSpPr txBox="1"/>
      </xdr:nvSpPr>
      <xdr:spPr>
        <a:xfrm>
          <a:off x="20199427" y="186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100855</xdr:rowOff>
    </xdr:from>
    <xdr:ext cx="469744" cy="259045"/>
    <xdr:sp macro="" textlink="">
      <xdr:nvSpPr>
        <xdr:cNvPr id="842" name="n_3mainValue【庁舎】&#10;一人当たり面積">
          <a:extLst>
            <a:ext uri="{FF2B5EF4-FFF2-40B4-BE49-F238E27FC236}">
              <a16:creationId xmlns:a16="http://schemas.microsoft.com/office/drawing/2014/main" id="{3D3DAA7A-3DDA-4FB8-B4E7-4BFEF05F6B31}"/>
            </a:ext>
          </a:extLst>
        </xdr:cNvPr>
        <xdr:cNvSpPr txBox="1"/>
      </xdr:nvSpPr>
      <xdr:spPr>
        <a:xfrm>
          <a:off x="19310427" y="186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104284</xdr:rowOff>
    </xdr:from>
    <xdr:ext cx="469744" cy="259045"/>
    <xdr:sp macro="" textlink="">
      <xdr:nvSpPr>
        <xdr:cNvPr id="843" name="n_4mainValue【庁舎】&#10;一人当たり面積">
          <a:extLst>
            <a:ext uri="{FF2B5EF4-FFF2-40B4-BE49-F238E27FC236}">
              <a16:creationId xmlns:a16="http://schemas.microsoft.com/office/drawing/2014/main" id="{2317E3D8-B40D-423D-99B7-7FF41539A89F}"/>
            </a:ext>
          </a:extLst>
        </xdr:cNvPr>
        <xdr:cNvSpPr txBox="1"/>
      </xdr:nvSpPr>
      <xdr:spPr>
        <a:xfrm>
          <a:off x="18421427" y="186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4F066BAD-C24A-4756-84FE-89789CF2014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D8E3A65D-8500-4DC1-9F62-EE30F3E0D2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71F9DFCC-B208-488A-B500-9B53BBAB5DC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施設類型ごとの有形固定資産減価償却率について、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これらの施設については、公共施設個別施設計画にもとづき、それぞれ以下の方針で更新・除却の検討を進めている。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については、避難所指定を受けているため、日常的な定期点検を実施し安全な利用に努めている。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については、更新を予定しているが、他の公共施設の検討結果次第では統廃合も考えられている。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については、除却し他の施設へ機能集約することを検討している。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については、現在焼却を行っていないため除却を検討している。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については、他の施設への機能移転を視野に入れ、新庁舎を建設するべきか検討を進めている。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については、役場新庁舎の建設と合わせて検討している。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
2,850
137.03
4,582,814
4,427,735
127,440
2,127,350
3,319,076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となっており類似団体平均の</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、全国平均の</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、和歌山県平均の</a:t>
          </a:r>
          <a:r>
            <a:rPr kumimoji="1" lang="en-US" altLang="ja-JP" sz="1300">
              <a:latin typeface="ＭＳ Ｐゴシック" panose="020B0600070205080204" pitchFamily="50" charset="-128"/>
              <a:ea typeface="ＭＳ Ｐゴシック" panose="020B0600070205080204" pitchFamily="50" charset="-128"/>
            </a:rPr>
            <a:t>0.36</a:t>
          </a:r>
          <a:r>
            <a:rPr kumimoji="1" lang="ja-JP" altLang="en-US" sz="1300">
              <a:latin typeface="ＭＳ Ｐゴシック" panose="020B0600070205080204" pitchFamily="50" charset="-128"/>
              <a:ea typeface="ＭＳ Ｐゴシック" panose="020B0600070205080204" pitchFamily="50" charset="-128"/>
            </a:rPr>
            <a:t>と比較して低い水準となっている。今後は主産業である観光関連サービス業を中心に産業全体の振興を進めることで税収の増を図っていく。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133858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133858</xdr:rowOff>
    </xdr:from>
    <xdr:to>
      <xdr:col>15</xdr:col>
      <xdr:colOff>82550</xdr:colOff>
      <xdr:row>43</xdr:row>
      <xdr:rowOff>143510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55135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83058</xdr:rowOff>
    </xdr:from>
    <xdr:to>
      <xdr:col>15</xdr:col>
      <xdr:colOff>133350</xdr:colOff>
      <xdr:row>44</xdr:row>
      <xdr:rowOff>13208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歳入の経常一般財源においては普通交付税、地方譲与税、地方消費税交付金が増額し、また減収補填債において令和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年度は追加税目が設定されたことで新たに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千円を借り入れたこともあり、経常収支比率の分母は前年度比で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134,061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歳出の経常経費について、扶助費や補助費の増額はあったものの、物件費や義務的経費である人件費、公債費が減額し、全体で前年度より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44,875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ポイント改善したが、依然として類似団体平均を上回る。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66</xdr:row>
      <xdr:rowOff>121158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238992"/>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121158</xdr:rowOff>
    </xdr:from>
    <xdr:to>
      <xdr:col>19</xdr:col>
      <xdr:colOff>133350</xdr:colOff>
      <xdr:row>66</xdr:row>
      <xdr:rowOff>147701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43685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75311</xdr:rowOff>
    </xdr:from>
    <xdr:to>
      <xdr:col>15</xdr:col>
      <xdr:colOff>82550</xdr:colOff>
      <xdr:row>66</xdr:row>
      <xdr:rowOff>147701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39101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36703</xdr:rowOff>
    </xdr:from>
    <xdr:to>
      <xdr:col>11</xdr:col>
      <xdr:colOff>31750</xdr:colOff>
      <xdr:row>66</xdr:row>
      <xdr:rowOff>75311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35240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70358</xdr:rowOff>
    </xdr:from>
    <xdr:to>
      <xdr:col>19</xdr:col>
      <xdr:colOff>184150</xdr:colOff>
      <xdr:row>67</xdr:row>
      <xdr:rowOff>508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156735</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47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96901</xdr:rowOff>
    </xdr:from>
    <xdr:to>
      <xdr:col>15</xdr:col>
      <xdr:colOff>133350</xdr:colOff>
      <xdr:row>67</xdr:row>
      <xdr:rowOff>27051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4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11828</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49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24511</xdr:rowOff>
    </xdr:from>
    <xdr:to>
      <xdr:col>11</xdr:col>
      <xdr:colOff>82550</xdr:colOff>
      <xdr:row>66</xdr:row>
      <xdr:rowOff>126111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3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110888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42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157353</xdr:rowOff>
    </xdr:from>
    <xdr:to>
      <xdr:col>7</xdr:col>
      <xdr:colOff>31750</xdr:colOff>
      <xdr:row>66</xdr:row>
      <xdr:rowOff>87503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3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72280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38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令和２年度は、人件費および物件費の決算額はいずれも減額となっているが、人口減少が進んだため、人口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％増となり依然として類似団体平均を上回っている。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今後も人口減少により数値は上昇すると考えられるため、人件費の抑制や予算査定等で物件費、維持補修費を抑制して数値の減少を図る。</a:t>
          </a: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111091</xdr:rowOff>
    </xdr:from>
    <xdr:to>
      <xdr:col>23</xdr:col>
      <xdr:colOff>133350</xdr:colOff>
      <xdr:row>86</xdr:row>
      <xdr:rowOff>35654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27091"/>
          <a:ext cx="0" cy="9532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7731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475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35654</xdr:rowOff>
    </xdr:from>
    <xdr:to>
      <xdr:col>24</xdr:col>
      <xdr:colOff>12700</xdr:colOff>
      <xdr:row>86</xdr:row>
      <xdr:rowOff>35654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7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26018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7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111091</xdr:rowOff>
    </xdr:from>
    <xdr:to>
      <xdr:col>24</xdr:col>
      <xdr:colOff>12700</xdr:colOff>
      <xdr:row>80</xdr:row>
      <xdr:rowOff>111091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43693</xdr:rowOff>
    </xdr:from>
    <xdr:to>
      <xdr:col>23</xdr:col>
      <xdr:colOff>133350</xdr:colOff>
      <xdr:row>81</xdr:row>
      <xdr:rowOff>44523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31143"/>
          <a:ext cx="8382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170606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715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154079</xdr:rowOff>
    </xdr:from>
    <xdr:to>
      <xdr:col>23</xdr:col>
      <xdr:colOff>184150</xdr:colOff>
      <xdr:row>81</xdr:row>
      <xdr:rowOff>84229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38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43693</xdr:rowOff>
    </xdr:from>
    <xdr:to>
      <xdr:col>19</xdr:col>
      <xdr:colOff>133350</xdr:colOff>
      <xdr:row>89</xdr:row>
      <xdr:rowOff>50730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3931143"/>
          <a:ext cx="889000" cy="13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148749</xdr:rowOff>
    </xdr:from>
    <xdr:to>
      <xdr:col>19</xdr:col>
      <xdr:colOff>184150</xdr:colOff>
      <xdr:row>81</xdr:row>
      <xdr:rowOff>78899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86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89076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633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25639</xdr:rowOff>
    </xdr:from>
    <xdr:to>
      <xdr:col>15</xdr:col>
      <xdr:colOff>82550</xdr:colOff>
      <xdr:row>89</xdr:row>
      <xdr:rowOff>50730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13089"/>
          <a:ext cx="889000" cy="139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148467</xdr:rowOff>
    </xdr:from>
    <xdr:to>
      <xdr:col>15</xdr:col>
      <xdr:colOff>133350</xdr:colOff>
      <xdr:row>81</xdr:row>
      <xdr:rowOff>78617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88794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63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25639</xdr:rowOff>
    </xdr:from>
    <xdr:to>
      <xdr:col>11</xdr:col>
      <xdr:colOff>31750</xdr:colOff>
      <xdr:row>81</xdr:row>
      <xdr:rowOff>34041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13089"/>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150213</xdr:rowOff>
    </xdr:from>
    <xdr:to>
      <xdr:col>11</xdr:col>
      <xdr:colOff>82550</xdr:colOff>
      <xdr:row>81</xdr:row>
      <xdr:rowOff>80363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65140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146359</xdr:rowOff>
    </xdr:from>
    <xdr:to>
      <xdr:col>7</xdr:col>
      <xdr:colOff>31750</xdr:colOff>
      <xdr:row>81</xdr:row>
      <xdr:rowOff>76509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86686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165173</xdr:rowOff>
    </xdr:from>
    <xdr:to>
      <xdr:col>23</xdr:col>
      <xdr:colOff>184150</xdr:colOff>
      <xdr:row>81</xdr:row>
      <xdr:rowOff>95323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42000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2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164343</xdr:rowOff>
    </xdr:from>
    <xdr:to>
      <xdr:col>19</xdr:col>
      <xdr:colOff>184150</xdr:colOff>
      <xdr:row>81</xdr:row>
      <xdr:rowOff>94493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79270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6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171380</xdr:rowOff>
    </xdr:from>
    <xdr:to>
      <xdr:col>15</xdr:col>
      <xdr:colOff>133350</xdr:colOff>
      <xdr:row>89</xdr:row>
      <xdr:rowOff>101530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52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86307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53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146289</xdr:rowOff>
    </xdr:from>
    <xdr:to>
      <xdr:col>11</xdr:col>
      <xdr:colOff>82550</xdr:colOff>
      <xdr:row>81</xdr:row>
      <xdr:rowOff>76439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86616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154691</xdr:rowOff>
    </xdr:from>
    <xdr:to>
      <xdr:col>7</xdr:col>
      <xdr:colOff>31750</xdr:colOff>
      <xdr:row>81</xdr:row>
      <xdr:rowOff>84841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69618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5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実施済みの給与削減（</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歳以上昇給抑制等）により類似団体平均値を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ポイント下回り県内でも最低水準であるが、今後も各種手当の総点検を行うなど給与の適正化を行い、引き続きさらなる縮減に努める。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130811</xdr:rowOff>
    </xdr:from>
    <xdr:to>
      <xdr:col>81</xdr:col>
      <xdr:colOff>44450</xdr:colOff>
      <xdr:row>84</xdr:row>
      <xdr:rowOff>160973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532611"/>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160973</xdr:rowOff>
    </xdr:from>
    <xdr:to>
      <xdr:col>77</xdr:col>
      <xdr:colOff>44450</xdr:colOff>
      <xdr:row>84</xdr:row>
      <xdr:rowOff>167005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56277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160973</xdr:rowOff>
    </xdr:from>
    <xdr:to>
      <xdr:col>72</xdr:col>
      <xdr:colOff>203200</xdr:colOff>
      <xdr:row>84</xdr:row>
      <xdr:rowOff>167005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56277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160973</xdr:rowOff>
    </xdr:from>
    <xdr:to>
      <xdr:col>68</xdr:col>
      <xdr:colOff>152400</xdr:colOff>
      <xdr:row>85</xdr:row>
      <xdr:rowOff>80011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562773"/>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80011</xdr:rowOff>
    </xdr:from>
    <xdr:to>
      <xdr:col>81</xdr:col>
      <xdr:colOff>95250</xdr:colOff>
      <xdr:row>85</xdr:row>
      <xdr:rowOff>10161</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96538</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110173</xdr:rowOff>
    </xdr:from>
    <xdr:to>
      <xdr:col>77</xdr:col>
      <xdr:colOff>95250</xdr:colOff>
      <xdr:row>85</xdr:row>
      <xdr:rowOff>40323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50500</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280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116205</xdr:rowOff>
    </xdr:from>
    <xdr:to>
      <xdr:col>73</xdr:col>
      <xdr:colOff>44450</xdr:colOff>
      <xdr:row>85</xdr:row>
      <xdr:rowOff>46355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56532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110173</xdr:rowOff>
    </xdr:from>
    <xdr:to>
      <xdr:col>68</xdr:col>
      <xdr:colOff>203200</xdr:colOff>
      <xdr:row>85</xdr:row>
      <xdr:rowOff>40323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50500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退職者の補充を最小限にするなど職員数削減に努めているが、人口の減少が顕著であり類似団体平均値を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人上回っている。人口に対し面積も広く、また消防署や支所も設置しており職員数の大幅な減は難しいが、退職者の補充を最小限に努めつつ、今後も適正な定員管理を行っていく。</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50679</xdr:rowOff>
    </xdr:from>
    <xdr:to>
      <xdr:col>81</xdr:col>
      <xdr:colOff>44450</xdr:colOff>
      <xdr:row>60</xdr:row>
      <xdr:rowOff>67800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337679"/>
          <a:ext cx="838200" cy="1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49990</xdr:rowOff>
    </xdr:from>
    <xdr:to>
      <xdr:col>77</xdr:col>
      <xdr:colOff>44450</xdr:colOff>
      <xdr:row>60</xdr:row>
      <xdr:rowOff>50679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336990"/>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46887</xdr:rowOff>
    </xdr:from>
    <xdr:to>
      <xdr:col>72</xdr:col>
      <xdr:colOff>203200</xdr:colOff>
      <xdr:row>60</xdr:row>
      <xdr:rowOff>49990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333887"/>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21838</xdr:rowOff>
    </xdr:from>
    <xdr:to>
      <xdr:col>68</xdr:col>
      <xdr:colOff>152400</xdr:colOff>
      <xdr:row>60</xdr:row>
      <xdr:rowOff>46887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308838"/>
          <a:ext cx="889000" cy="2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17000</xdr:rowOff>
    </xdr:from>
    <xdr:to>
      <xdr:col>81</xdr:col>
      <xdr:colOff>95250</xdr:colOff>
      <xdr:row>60</xdr:row>
      <xdr:rowOff>118600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160527</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171329</xdr:rowOff>
    </xdr:from>
    <xdr:to>
      <xdr:col>77</xdr:col>
      <xdr:colOff>95250</xdr:colOff>
      <xdr:row>60</xdr:row>
      <xdr:rowOff>101479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86256</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73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170640</xdr:rowOff>
    </xdr:from>
    <xdr:to>
      <xdr:col>73</xdr:col>
      <xdr:colOff>44450</xdr:colOff>
      <xdr:row>60</xdr:row>
      <xdr:rowOff>100790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28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85567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37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167537</xdr:rowOff>
    </xdr:from>
    <xdr:to>
      <xdr:col>68</xdr:col>
      <xdr:colOff>203200</xdr:colOff>
      <xdr:row>60</xdr:row>
      <xdr:rowOff>97687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82464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6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142488</xdr:rowOff>
    </xdr:from>
    <xdr:to>
      <xdr:col>64</xdr:col>
      <xdr:colOff>152400</xdr:colOff>
      <xdr:row>60</xdr:row>
      <xdr:rowOff>72638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57415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年度は緊急性の低い新規の普通建設事業を抑制したため、地方債現在高は減少した。一方で令和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に大型の普通建設事業を行うため、今後地方債現在高は増加する見込みである。それに伴い元利償還金額が増加し、一方で人口減少により普通交付税額や標準税収入額等は減少していくことが想定される。今後は事業効果の再点検により新規発行額の抑制をさらに進めたい。</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151130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697534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27940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61722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70573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71374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年度以降マイナスで推移している。</a:t>
          </a:r>
        </a:p>
        <a:p>
          <a:r>
            <a:rPr kumimoji="1" lang="ja-JP" altLang="en-US" sz="1300">
              <a:latin typeface="ＭＳ Ｐゴシック" panose="020B0600070205080204" pitchFamily="50" charset="-128"/>
              <a:ea typeface="ＭＳ Ｐゴシック" panose="020B0600070205080204" pitchFamily="50" charset="-128"/>
            </a:rPr>
            <a:t>令和２年度は退職手当負担見込額が増額し将来負担額が増加した。また新型コロナウイルス対策経費に充てるため、ふるさと応援寄附基金を取り崩したことにより充当可能基金残高が減少した。そのため将来負担比率は前年度から比率が増加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
2,850
137.03
4,582,814
4,427,735
127,440
2,127,350
3,319,076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類似団体と比較して職員数が多いため、人件費の比率は類似団体と比較すると</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％も高い。町単独の消防署や支所があり人件費の削減は容易ではないが、勧奨退職の実施や退職者の補充を最小限にして人件費の削減に努めていく。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154758</xdr:rowOff>
    </xdr:from>
    <xdr:to>
      <xdr:col>24</xdr:col>
      <xdr:colOff>25400</xdr:colOff>
      <xdr:row>38</xdr:row>
      <xdr:rowOff>87812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98408"/>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42091</xdr:rowOff>
    </xdr:from>
    <xdr:to>
      <xdr:col>19</xdr:col>
      <xdr:colOff>187325</xdr:colOff>
      <xdr:row>38</xdr:row>
      <xdr:rowOff>87812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571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2903</xdr:rowOff>
    </xdr:from>
    <xdr:to>
      <xdr:col>15</xdr:col>
      <xdr:colOff>98425</xdr:colOff>
      <xdr:row>38</xdr:row>
      <xdr:rowOff>42091</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180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112304</xdr:rowOff>
    </xdr:from>
    <xdr:to>
      <xdr:col>11</xdr:col>
      <xdr:colOff>9525</xdr:colOff>
      <xdr:row>38</xdr:row>
      <xdr:rowOff>2903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45595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103958</xdr:rowOff>
    </xdr:from>
    <xdr:to>
      <xdr:col>24</xdr:col>
      <xdr:colOff>76200</xdr:colOff>
      <xdr:row>38</xdr:row>
      <xdr:rowOff>34108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76035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37012</xdr:rowOff>
    </xdr:from>
    <xdr:to>
      <xdr:col>20</xdr:col>
      <xdr:colOff>38100</xdr:colOff>
      <xdr:row>38</xdr:row>
      <xdr:rowOff>138612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123389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3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162741</xdr:rowOff>
    </xdr:from>
    <xdr:to>
      <xdr:col>15</xdr:col>
      <xdr:colOff>149225</xdr:colOff>
      <xdr:row>38</xdr:row>
      <xdr:rowOff>92891</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77668</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123553</xdr:rowOff>
    </xdr:from>
    <xdr:to>
      <xdr:col>11</xdr:col>
      <xdr:colOff>60325</xdr:colOff>
      <xdr:row>38</xdr:row>
      <xdr:rowOff>53703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38480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61504</xdr:rowOff>
    </xdr:from>
    <xdr:to>
      <xdr:col>6</xdr:col>
      <xdr:colOff>171450</xdr:colOff>
      <xdr:row>37</xdr:row>
      <xdr:rowOff>163105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051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147881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％下回った。令和２年度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は賃金を計上しなくなったことにより、経常収支比率が前年度から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の減少となった。今後、光熱水費や事務費の節減に取り組み事務経費の節減に努めていく。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145288</xdr:rowOff>
    </xdr:from>
    <xdr:to>
      <xdr:col>82</xdr:col>
      <xdr:colOff>107950</xdr:colOff>
      <xdr:row>17</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8848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90424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00736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18</xdr:row>
      <xdr:rowOff>90424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982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17</xdr:row>
      <xdr:rowOff>143002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982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％増となり、類似団体平均値を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今後は資格審査等の適正化や各種手当ての加算等の見直しを進め、削減に努めていく。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56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61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％上回っている。その他経費のうち繰出金においては、高野山総合診療所での訪問看護や通所リハビリなど収益事業の拡大、上下水道事業での料金改定などを行うことで、一般会計の負担額を減らしていく。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033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58</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9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10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59</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7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補助費等は類似団体平均値を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％下回っている。町単独の補助金については、従前から廃止や見直しを行っているところであるが、終了期限を設けて効果の検証を行い、事業の仕分けを行うことで一層の抑制に努めていく。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143002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208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143002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02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124714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07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普通建設事業を抑制し町債の新規発行を控え公債費の削減に努め、令和２年度は類似団体平均値を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％下回った。今後も年間発行額が償還額を下回るように努め、引き続き公債費の削減を図っていく。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66039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050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66039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85089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81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15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34289</xdr:rowOff>
    </xdr:from>
    <xdr:to>
      <xdr:col>11</xdr:col>
      <xdr:colOff>60325</xdr:colOff>
      <xdr:row>76</xdr:row>
      <xdr:rowOff>135889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146067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ポイント減となり、</a:t>
          </a:r>
        </a:p>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％上回っている。今後、経常経費の抑制に努め、より一層の経常収支比率の改善を図っていく。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67513"/>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17272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52753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79</xdr:row>
      <xdr:rowOff>17272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7266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42418</xdr:rowOff>
    </xdr:from>
    <xdr:to>
      <xdr:col>69</xdr:col>
      <xdr:colOff>92075</xdr:colOff>
      <xdr:row>78</xdr:row>
      <xdr:rowOff>99568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155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137922</xdr:rowOff>
    </xdr:from>
    <xdr:to>
      <xdr:col>74</xdr:col>
      <xdr:colOff>31750</xdr:colOff>
      <xdr:row>79</xdr:row>
      <xdr:rowOff>68072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52849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9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163068</xdr:rowOff>
    </xdr:from>
    <xdr:to>
      <xdr:col>65</xdr:col>
      <xdr:colOff>53975</xdr:colOff>
      <xdr:row>78</xdr:row>
      <xdr:rowOff>93218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77995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5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165509</xdr:rowOff>
    </xdr:from>
    <xdr:to>
      <xdr:col>29</xdr:col>
      <xdr:colOff>127000</xdr:colOff>
      <xdr:row>18</xdr:row>
      <xdr:rowOff>2708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127784"/>
          <a:ext cx="6477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158935</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165509</xdr:rowOff>
    </xdr:from>
    <xdr:to>
      <xdr:col>26</xdr:col>
      <xdr:colOff>50800</xdr:colOff>
      <xdr:row>18</xdr:row>
      <xdr:rowOff>14443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27784"/>
          <a:ext cx="698500" cy="2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14443</xdr:rowOff>
    </xdr:from>
    <xdr:to>
      <xdr:col>22</xdr:col>
      <xdr:colOff>114300</xdr:colOff>
      <xdr:row>18</xdr:row>
      <xdr:rowOff>38540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48168"/>
          <a:ext cx="698500" cy="2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38540</xdr:rowOff>
    </xdr:from>
    <xdr:to>
      <xdr:col>18</xdr:col>
      <xdr:colOff>177800</xdr:colOff>
      <xdr:row>18</xdr:row>
      <xdr:rowOff>64446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72265"/>
          <a:ext cx="698500" cy="2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123358</xdr:rowOff>
    </xdr:from>
    <xdr:to>
      <xdr:col>29</xdr:col>
      <xdr:colOff>177800</xdr:colOff>
      <xdr:row>18</xdr:row>
      <xdr:rowOff>53508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8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139885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3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114709</xdr:rowOff>
    </xdr:from>
    <xdr:to>
      <xdr:col>26</xdr:col>
      <xdr:colOff>101600</xdr:colOff>
      <xdr:row>18</xdr:row>
      <xdr:rowOff>44859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7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55036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4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135093</xdr:rowOff>
    </xdr:from>
    <xdr:to>
      <xdr:col>22</xdr:col>
      <xdr:colOff>165100</xdr:colOff>
      <xdr:row>18</xdr:row>
      <xdr:rowOff>65243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9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75420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6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159190</xdr:rowOff>
    </xdr:from>
    <xdr:to>
      <xdr:col>19</xdr:col>
      <xdr:colOff>38100</xdr:colOff>
      <xdr:row>18</xdr:row>
      <xdr:rowOff>89340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2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99517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9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13646</xdr:rowOff>
    </xdr:from>
    <xdr:to>
      <xdr:col>15</xdr:col>
      <xdr:colOff>101600</xdr:colOff>
      <xdr:row>18</xdr:row>
      <xdr:rowOff>115246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4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100023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80274</xdr:rowOff>
    </xdr:from>
    <xdr:to>
      <xdr:col>29</xdr:col>
      <xdr:colOff>127000</xdr:colOff>
      <xdr:row>37</xdr:row>
      <xdr:rowOff>86795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04974"/>
          <a:ext cx="647700" cy="6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77771</xdr:rowOff>
    </xdr:from>
    <xdr:to>
      <xdr:col>26</xdr:col>
      <xdr:colOff>50800</xdr:colOff>
      <xdr:row>37</xdr:row>
      <xdr:rowOff>80274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02471"/>
          <a:ext cx="698500" cy="2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31176</xdr:rowOff>
    </xdr:from>
    <xdr:to>
      <xdr:col>22</xdr:col>
      <xdr:colOff>114300</xdr:colOff>
      <xdr:row>37</xdr:row>
      <xdr:rowOff>77771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55876"/>
          <a:ext cx="698500" cy="46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163930</xdr:rowOff>
    </xdr:from>
    <xdr:to>
      <xdr:col>18</xdr:col>
      <xdr:colOff>177800</xdr:colOff>
      <xdr:row>37</xdr:row>
      <xdr:rowOff>31176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17180"/>
          <a:ext cx="698500" cy="38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35995</xdr:rowOff>
    </xdr:from>
    <xdr:to>
      <xdr:col>29</xdr:col>
      <xdr:colOff>177800</xdr:colOff>
      <xdr:row>37</xdr:row>
      <xdr:rowOff>137595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6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8072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3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29474</xdr:rowOff>
    </xdr:from>
    <xdr:to>
      <xdr:col>26</xdr:col>
      <xdr:colOff>101600</xdr:colOff>
      <xdr:row>37</xdr:row>
      <xdr:rowOff>131074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54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115851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40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26971</xdr:rowOff>
    </xdr:from>
    <xdr:to>
      <xdr:col>22</xdr:col>
      <xdr:colOff>165100</xdr:colOff>
      <xdr:row>37</xdr:row>
      <xdr:rowOff>128571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5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113348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151826</xdr:rowOff>
    </xdr:from>
    <xdr:to>
      <xdr:col>19</xdr:col>
      <xdr:colOff>38100</xdr:colOff>
      <xdr:row>37</xdr:row>
      <xdr:rowOff>81976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05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66753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9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113130</xdr:rowOff>
    </xdr:from>
    <xdr:to>
      <xdr:col>15</xdr:col>
      <xdr:colOff>101600</xdr:colOff>
      <xdr:row>37</xdr:row>
      <xdr:rowOff>43280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6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224907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3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
2,850
137.03
4,582,814
4,427,735
127,440
2,127,350
3,319,076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61127</xdr:rowOff>
    </xdr:from>
    <xdr:to>
      <xdr:col>24</xdr:col>
      <xdr:colOff>63500</xdr:colOff>
      <xdr:row>37</xdr:row>
      <xdr:rowOff>66169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404777"/>
          <a:ext cx="8382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66169</xdr:rowOff>
    </xdr:from>
    <xdr:to>
      <xdr:col>19</xdr:col>
      <xdr:colOff>177800</xdr:colOff>
      <xdr:row>37</xdr:row>
      <xdr:rowOff>83703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409819"/>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83703</xdr:rowOff>
    </xdr:from>
    <xdr:to>
      <xdr:col>15</xdr:col>
      <xdr:colOff>50800</xdr:colOff>
      <xdr:row>37</xdr:row>
      <xdr:rowOff>103977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427353"/>
          <a:ext cx="889000" cy="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103977</xdr:rowOff>
    </xdr:from>
    <xdr:to>
      <xdr:col>10</xdr:col>
      <xdr:colOff>114300</xdr:colOff>
      <xdr:row>37</xdr:row>
      <xdr:rowOff>128079</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447627"/>
          <a:ext cx="889000" cy="2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10327</xdr:rowOff>
    </xdr:from>
    <xdr:to>
      <xdr:col>24</xdr:col>
      <xdr:colOff>114300</xdr:colOff>
      <xdr:row>37</xdr:row>
      <xdr:rowOff>111927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3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33204</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20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15369</xdr:rowOff>
    </xdr:from>
    <xdr:to>
      <xdr:col>20</xdr:col>
      <xdr:colOff>38100</xdr:colOff>
      <xdr:row>37</xdr:row>
      <xdr:rowOff>116969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3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133496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13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32903</xdr:rowOff>
    </xdr:from>
    <xdr:to>
      <xdr:col>15</xdr:col>
      <xdr:colOff>101600</xdr:colOff>
      <xdr:row>37</xdr:row>
      <xdr:rowOff>134503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37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151030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15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53177</xdr:rowOff>
    </xdr:from>
    <xdr:to>
      <xdr:col>10</xdr:col>
      <xdr:colOff>165100</xdr:colOff>
      <xdr:row>37</xdr:row>
      <xdr:rowOff>154777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39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171304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1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77279</xdr:rowOff>
    </xdr:from>
    <xdr:to>
      <xdr:col>6</xdr:col>
      <xdr:colOff>38100</xdr:colOff>
      <xdr:row>38</xdr:row>
      <xdr:rowOff>7429</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4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23956</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19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125065</xdr:rowOff>
    </xdr:from>
    <xdr:to>
      <xdr:col>24</xdr:col>
      <xdr:colOff>62865</xdr:colOff>
      <xdr:row>59</xdr:row>
      <xdr:rowOff>1598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9554815"/>
          <a:ext cx="1270" cy="56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5425</xdr:rowOff>
    </xdr:from>
    <xdr:ext cx="599010"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2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1598</xdr:rowOff>
    </xdr:from>
    <xdr:to>
      <xdr:col>24</xdr:col>
      <xdr:colOff>152400</xdr:colOff>
      <xdr:row>59</xdr:row>
      <xdr:rowOff>1598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71742</xdr:rowOff>
    </xdr:from>
    <xdr:ext cx="690189"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93300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125065</xdr:rowOff>
    </xdr:from>
    <xdr:to>
      <xdr:col>24</xdr:col>
      <xdr:colOff>152400</xdr:colOff>
      <xdr:row>55</xdr:row>
      <xdr:rowOff>125065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55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114984</xdr:rowOff>
    </xdr:from>
    <xdr:to>
      <xdr:col>24</xdr:col>
      <xdr:colOff>63500</xdr:colOff>
      <xdr:row>58</xdr:row>
      <xdr:rowOff>117013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10059084"/>
          <a:ext cx="8382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86999</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859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64122</xdr:rowOff>
    </xdr:from>
    <xdr:to>
      <xdr:col>24</xdr:col>
      <xdr:colOff>114300</xdr:colOff>
      <xdr:row>58</xdr:row>
      <xdr:rowOff>165722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1000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129595</xdr:rowOff>
    </xdr:from>
    <xdr:to>
      <xdr:col>19</xdr:col>
      <xdr:colOff>177800</xdr:colOff>
      <xdr:row>58</xdr:row>
      <xdr:rowOff>114984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8530645"/>
          <a:ext cx="889000" cy="152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60482</xdr:rowOff>
    </xdr:from>
    <xdr:to>
      <xdr:col>20</xdr:col>
      <xdr:colOff>38100</xdr:colOff>
      <xdr:row>58</xdr:row>
      <xdr:rowOff>162082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1000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7159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77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129595</xdr:rowOff>
    </xdr:from>
    <xdr:to>
      <xdr:col>15</xdr:col>
      <xdr:colOff>50800</xdr:colOff>
      <xdr:row>58</xdr:row>
      <xdr:rowOff>122830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8530645"/>
          <a:ext cx="889000" cy="15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59944</xdr:rowOff>
    </xdr:from>
    <xdr:to>
      <xdr:col>15</xdr:col>
      <xdr:colOff>101600</xdr:colOff>
      <xdr:row>58</xdr:row>
      <xdr:rowOff>161544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152671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1009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106492</xdr:rowOff>
    </xdr:from>
    <xdr:to>
      <xdr:col>10</xdr:col>
      <xdr:colOff>114300</xdr:colOff>
      <xdr:row>58</xdr:row>
      <xdr:rowOff>122830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50592"/>
          <a:ext cx="8890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58624</xdr:rowOff>
    </xdr:from>
    <xdr:to>
      <xdr:col>10</xdr:col>
      <xdr:colOff>165100</xdr:colOff>
      <xdr:row>58</xdr:row>
      <xdr:rowOff>160224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5301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19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61145</xdr:rowOff>
    </xdr:from>
    <xdr:to>
      <xdr:col>6</xdr:col>
      <xdr:colOff>38100</xdr:colOff>
      <xdr:row>58</xdr:row>
      <xdr:rowOff>162745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153872</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30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66213</xdr:rowOff>
    </xdr:from>
    <xdr:to>
      <xdr:col>24</xdr:col>
      <xdr:colOff>114300</xdr:colOff>
      <xdr:row>58</xdr:row>
      <xdr:rowOff>167813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100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42549</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8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64184</xdr:rowOff>
    </xdr:from>
    <xdr:to>
      <xdr:col>20</xdr:col>
      <xdr:colOff>38100</xdr:colOff>
      <xdr:row>58</xdr:row>
      <xdr:rowOff>165784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156911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1010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78795</xdr:rowOff>
    </xdr:from>
    <xdr:to>
      <xdr:col>15</xdr:col>
      <xdr:colOff>101600</xdr:colOff>
      <xdr:row>50</xdr:row>
      <xdr:rowOff>8945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4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48</xdr:row>
      <xdr:rowOff>25472</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563205" y="82550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72030</xdr:rowOff>
    </xdr:from>
    <xdr:to>
      <xdr:col>10</xdr:col>
      <xdr:colOff>165100</xdr:colOff>
      <xdr:row>59</xdr:row>
      <xdr:rowOff>2180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164757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1010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55692</xdr:rowOff>
    </xdr:from>
    <xdr:to>
      <xdr:col>6</xdr:col>
      <xdr:colOff>38100</xdr:colOff>
      <xdr:row>58</xdr:row>
      <xdr:rowOff>157292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2369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77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14298</xdr:rowOff>
    </xdr:from>
    <xdr:to>
      <xdr:col>24</xdr:col>
      <xdr:colOff>63500</xdr:colOff>
      <xdr:row>79</xdr:row>
      <xdr:rowOff>17734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58848"/>
          <a:ext cx="838200" cy="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17734</xdr:rowOff>
    </xdr:from>
    <xdr:to>
      <xdr:col>19</xdr:col>
      <xdr:colOff>177800</xdr:colOff>
      <xdr:row>79</xdr:row>
      <xdr:rowOff>18295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62284"/>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18295</xdr:rowOff>
    </xdr:from>
    <xdr:to>
      <xdr:col>15</xdr:col>
      <xdr:colOff>50800</xdr:colOff>
      <xdr:row>79</xdr:row>
      <xdr:rowOff>37249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62845"/>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37249</xdr:rowOff>
    </xdr:from>
    <xdr:to>
      <xdr:col>10</xdr:col>
      <xdr:colOff>114300</xdr:colOff>
      <xdr:row>79</xdr:row>
      <xdr:rowOff>39353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81799"/>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134948</xdr:rowOff>
    </xdr:from>
    <xdr:to>
      <xdr:col>24</xdr:col>
      <xdr:colOff>114300</xdr:colOff>
      <xdr:row>79</xdr:row>
      <xdr:rowOff>65098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138384</xdr:rowOff>
    </xdr:from>
    <xdr:to>
      <xdr:col>20</xdr:col>
      <xdr:colOff>38100</xdr:colOff>
      <xdr:row>79</xdr:row>
      <xdr:rowOff>68534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1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59661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0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138945</xdr:rowOff>
    </xdr:from>
    <xdr:to>
      <xdr:col>15</xdr:col>
      <xdr:colOff>101600</xdr:colOff>
      <xdr:row>79</xdr:row>
      <xdr:rowOff>69095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60222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157899</xdr:rowOff>
    </xdr:from>
    <xdr:to>
      <xdr:col>10</xdr:col>
      <xdr:colOff>165100</xdr:colOff>
      <xdr:row>79</xdr:row>
      <xdr:rowOff>88049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79176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2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160003</xdr:rowOff>
    </xdr:from>
    <xdr:to>
      <xdr:col>6</xdr:col>
      <xdr:colOff>38100</xdr:colOff>
      <xdr:row>79</xdr:row>
      <xdr:rowOff>90153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81280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34936</xdr:rowOff>
    </xdr:from>
    <xdr:to>
      <xdr:col>24</xdr:col>
      <xdr:colOff>63500</xdr:colOff>
      <xdr:row>96</xdr:row>
      <xdr:rowOff>111985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94136"/>
          <a:ext cx="838200" cy="7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111985</xdr:rowOff>
    </xdr:from>
    <xdr:to>
      <xdr:col>19</xdr:col>
      <xdr:colOff>177800</xdr:colOff>
      <xdr:row>96</xdr:row>
      <xdr:rowOff>139646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71185"/>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132755</xdr:rowOff>
    </xdr:from>
    <xdr:to>
      <xdr:col>15</xdr:col>
      <xdr:colOff>50800</xdr:colOff>
      <xdr:row>96</xdr:row>
      <xdr:rowOff>139646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591955"/>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132755</xdr:rowOff>
    </xdr:from>
    <xdr:to>
      <xdr:col>10</xdr:col>
      <xdr:colOff>114300</xdr:colOff>
      <xdr:row>96</xdr:row>
      <xdr:rowOff>135237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91955"/>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155586</xdr:rowOff>
    </xdr:from>
    <xdr:to>
      <xdr:col>24</xdr:col>
      <xdr:colOff>114300</xdr:colOff>
      <xdr:row>96</xdr:row>
      <xdr:rowOff>85736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134013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2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61185</xdr:rowOff>
    </xdr:from>
    <xdr:to>
      <xdr:col>20</xdr:col>
      <xdr:colOff>38100</xdr:colOff>
      <xdr:row>96</xdr:row>
      <xdr:rowOff>162785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153912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1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88846</xdr:rowOff>
    </xdr:from>
    <xdr:to>
      <xdr:col>15</xdr:col>
      <xdr:colOff>101600</xdr:colOff>
      <xdr:row>97</xdr:row>
      <xdr:rowOff>18996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10123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81955</xdr:rowOff>
    </xdr:from>
    <xdr:to>
      <xdr:col>10</xdr:col>
      <xdr:colOff>165100</xdr:colOff>
      <xdr:row>97</xdr:row>
      <xdr:rowOff>12105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3232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84437</xdr:rowOff>
    </xdr:from>
    <xdr:to>
      <xdr:col>6</xdr:col>
      <xdr:colOff>38100</xdr:colOff>
      <xdr:row>97</xdr:row>
      <xdr:rowOff>14587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5714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153894</xdr:rowOff>
    </xdr:from>
    <xdr:to>
      <xdr:col>55</xdr:col>
      <xdr:colOff>0</xdr:colOff>
      <xdr:row>38</xdr:row>
      <xdr:rowOff>6890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983194"/>
          <a:ext cx="838200" cy="5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35927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36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6890</xdr:rowOff>
    </xdr:from>
    <xdr:to>
      <xdr:col>50</xdr:col>
      <xdr:colOff>114300</xdr:colOff>
      <xdr:row>38</xdr:row>
      <xdr:rowOff>12295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521990"/>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12295</xdr:rowOff>
    </xdr:from>
    <xdr:to>
      <xdr:col>45</xdr:col>
      <xdr:colOff>177800</xdr:colOff>
      <xdr:row>38</xdr:row>
      <xdr:rowOff>15353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527395"/>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15353</xdr:rowOff>
    </xdr:from>
    <xdr:to>
      <xdr:col>41</xdr:col>
      <xdr:colOff>50800</xdr:colOff>
      <xdr:row>38</xdr:row>
      <xdr:rowOff>21028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30453"/>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103094</xdr:rowOff>
    </xdr:from>
    <xdr:to>
      <xdr:col>55</xdr:col>
      <xdr:colOff>50800</xdr:colOff>
      <xdr:row>35</xdr:row>
      <xdr:rowOff>33244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93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125971</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78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127539</xdr:rowOff>
    </xdr:from>
    <xdr:to>
      <xdr:col>50</xdr:col>
      <xdr:colOff>165100</xdr:colOff>
      <xdr:row>38</xdr:row>
      <xdr:rowOff>57690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711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48817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56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132945</xdr:rowOff>
    </xdr:from>
    <xdr:to>
      <xdr:col>46</xdr:col>
      <xdr:colOff>38100</xdr:colOff>
      <xdr:row>38</xdr:row>
      <xdr:rowOff>63095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4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54222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56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136003</xdr:rowOff>
    </xdr:from>
    <xdr:to>
      <xdr:col>41</xdr:col>
      <xdr:colOff>101600</xdr:colOff>
      <xdr:row>38</xdr:row>
      <xdr:rowOff>66153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57280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57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141678</xdr:rowOff>
    </xdr:from>
    <xdr:to>
      <xdr:col>36</xdr:col>
      <xdr:colOff>165100</xdr:colOff>
      <xdr:row>38</xdr:row>
      <xdr:rowOff>71828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62955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5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115770</xdr:rowOff>
    </xdr:from>
    <xdr:to>
      <xdr:col>55</xdr:col>
      <xdr:colOff>0</xdr:colOff>
      <xdr:row>57</xdr:row>
      <xdr:rowOff>115938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88420"/>
          <a:ext cx="8382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115938</xdr:rowOff>
    </xdr:from>
    <xdr:to>
      <xdr:col>50</xdr:col>
      <xdr:colOff>114300</xdr:colOff>
      <xdr:row>57</xdr:row>
      <xdr:rowOff>143938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88588"/>
          <a:ext cx="889000" cy="2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89836</xdr:rowOff>
    </xdr:from>
    <xdr:to>
      <xdr:col>45</xdr:col>
      <xdr:colOff>177800</xdr:colOff>
      <xdr:row>57</xdr:row>
      <xdr:rowOff>143938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62486"/>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89836</xdr:rowOff>
    </xdr:from>
    <xdr:to>
      <xdr:col>41</xdr:col>
      <xdr:colOff>50800</xdr:colOff>
      <xdr:row>57</xdr:row>
      <xdr:rowOff>108846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62486"/>
          <a:ext cx="889000" cy="1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64970</xdr:rowOff>
    </xdr:from>
    <xdr:to>
      <xdr:col>55</xdr:col>
      <xdr:colOff>50800</xdr:colOff>
      <xdr:row>57</xdr:row>
      <xdr:rowOff>166570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151347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65138</xdr:rowOff>
    </xdr:from>
    <xdr:to>
      <xdr:col>50</xdr:col>
      <xdr:colOff>165100</xdr:colOff>
      <xdr:row>57</xdr:row>
      <xdr:rowOff>166738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157865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93138</xdr:rowOff>
    </xdr:from>
    <xdr:to>
      <xdr:col>46</xdr:col>
      <xdr:colOff>38100</xdr:colOff>
      <xdr:row>58</xdr:row>
      <xdr:rowOff>23288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14415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95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39036</xdr:rowOff>
    </xdr:from>
    <xdr:to>
      <xdr:col>41</xdr:col>
      <xdr:colOff>101600</xdr:colOff>
      <xdr:row>57</xdr:row>
      <xdr:rowOff>140636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131763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90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58046</xdr:rowOff>
    </xdr:from>
    <xdr:to>
      <xdr:col>36</xdr:col>
      <xdr:colOff>165100</xdr:colOff>
      <xdr:row>57</xdr:row>
      <xdr:rowOff>159646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150773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92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27158</xdr:rowOff>
    </xdr:from>
    <xdr:to>
      <xdr:col>55</xdr:col>
      <xdr:colOff>0</xdr:colOff>
      <xdr:row>79</xdr:row>
      <xdr:rowOff>27640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71708"/>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19185</xdr:rowOff>
    </xdr:from>
    <xdr:to>
      <xdr:col>50</xdr:col>
      <xdr:colOff>114300</xdr:colOff>
      <xdr:row>79</xdr:row>
      <xdr:rowOff>27640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63735"/>
          <a:ext cx="889000" cy="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148315</xdr:rowOff>
    </xdr:from>
    <xdr:to>
      <xdr:col>45</xdr:col>
      <xdr:colOff>177800</xdr:colOff>
      <xdr:row>79</xdr:row>
      <xdr:rowOff>19185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21415"/>
          <a:ext cx="889000" cy="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148315</xdr:rowOff>
    </xdr:from>
    <xdr:to>
      <xdr:col>41</xdr:col>
      <xdr:colOff>50800</xdr:colOff>
      <xdr:row>79</xdr:row>
      <xdr:rowOff>16401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21415"/>
          <a:ext cx="889000" cy="3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147808</xdr:rowOff>
    </xdr:from>
    <xdr:to>
      <xdr:col>55</xdr:col>
      <xdr:colOff>50800</xdr:colOff>
      <xdr:row>79</xdr:row>
      <xdr:rowOff>77958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62735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3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148290</xdr:rowOff>
    </xdr:from>
    <xdr:to>
      <xdr:col>50</xdr:col>
      <xdr:colOff>165100</xdr:colOff>
      <xdr:row>79</xdr:row>
      <xdr:rowOff>78440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69567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139835</xdr:rowOff>
    </xdr:from>
    <xdr:to>
      <xdr:col>46</xdr:col>
      <xdr:colOff>38100</xdr:colOff>
      <xdr:row>79</xdr:row>
      <xdr:rowOff>69985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61112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97515</xdr:rowOff>
    </xdr:from>
    <xdr:to>
      <xdr:col>41</xdr:col>
      <xdr:colOff>101600</xdr:colOff>
      <xdr:row>79</xdr:row>
      <xdr:rowOff>27665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18792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137051</xdr:rowOff>
    </xdr:from>
    <xdr:to>
      <xdr:col>36</xdr:col>
      <xdr:colOff>165100</xdr:colOff>
      <xdr:row>79</xdr:row>
      <xdr:rowOff>67201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58328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0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31071</xdr:rowOff>
    </xdr:from>
    <xdr:to>
      <xdr:col>55</xdr:col>
      <xdr:colOff>0</xdr:colOff>
      <xdr:row>98</xdr:row>
      <xdr:rowOff>33496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33171"/>
          <a:ext cx="8382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33496</xdr:rowOff>
    </xdr:from>
    <xdr:to>
      <xdr:col>50</xdr:col>
      <xdr:colOff>114300</xdr:colOff>
      <xdr:row>98</xdr:row>
      <xdr:rowOff>85616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35596"/>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50898</xdr:rowOff>
    </xdr:from>
    <xdr:to>
      <xdr:col>45</xdr:col>
      <xdr:colOff>177800</xdr:colOff>
      <xdr:row>98</xdr:row>
      <xdr:rowOff>85616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52998"/>
          <a:ext cx="889000" cy="3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34102</xdr:rowOff>
    </xdr:from>
    <xdr:to>
      <xdr:col>41</xdr:col>
      <xdr:colOff>50800</xdr:colOff>
      <xdr:row>98</xdr:row>
      <xdr:rowOff>50898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36202"/>
          <a:ext cx="889000" cy="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151721</xdr:rowOff>
    </xdr:from>
    <xdr:to>
      <xdr:col>55</xdr:col>
      <xdr:colOff>50800</xdr:colOff>
      <xdr:row>98</xdr:row>
      <xdr:rowOff>81871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66648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9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154146</xdr:rowOff>
    </xdr:from>
    <xdr:to>
      <xdr:col>50</xdr:col>
      <xdr:colOff>165100</xdr:colOff>
      <xdr:row>98</xdr:row>
      <xdr:rowOff>84296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75423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87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34816</xdr:rowOff>
    </xdr:from>
    <xdr:to>
      <xdr:col>46</xdr:col>
      <xdr:colOff>38100</xdr:colOff>
      <xdr:row>98</xdr:row>
      <xdr:rowOff>136416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3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127543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2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xdr:rowOff>
    </xdr:from>
    <xdr:to>
      <xdr:col>41</xdr:col>
      <xdr:colOff>101600</xdr:colOff>
      <xdr:row>98</xdr:row>
      <xdr:rowOff>101698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92825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9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154752</xdr:rowOff>
    </xdr:from>
    <xdr:to>
      <xdr:col>36</xdr:col>
      <xdr:colOff>165100</xdr:colOff>
      <xdr:row>98</xdr:row>
      <xdr:rowOff>84902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8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76029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87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160898</xdr:rowOff>
    </xdr:from>
    <xdr:to>
      <xdr:col>85</xdr:col>
      <xdr:colOff>127000</xdr:colOff>
      <xdr:row>39</xdr:row>
      <xdr:rowOff>29603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75998"/>
          <a:ext cx="838200" cy="4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10319</xdr:rowOff>
    </xdr:from>
    <xdr:to>
      <xdr:col>81</xdr:col>
      <xdr:colOff>50800</xdr:colOff>
      <xdr:row>38</xdr:row>
      <xdr:rowOff>160898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25419"/>
          <a:ext cx="889000" cy="15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10319</xdr:rowOff>
    </xdr:from>
    <xdr:to>
      <xdr:col>76</xdr:col>
      <xdr:colOff>114300</xdr:colOff>
      <xdr:row>39</xdr:row>
      <xdr:rowOff>46418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25419"/>
          <a:ext cx="889000" cy="20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165202</xdr:rowOff>
    </xdr:from>
    <xdr:to>
      <xdr:col>71</xdr:col>
      <xdr:colOff>177800</xdr:colOff>
      <xdr:row>39</xdr:row>
      <xdr:rowOff>46418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80302"/>
          <a:ext cx="889000" cy="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90889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105167</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7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150253</xdr:rowOff>
    </xdr:from>
    <xdr:to>
      <xdr:col>85</xdr:col>
      <xdr:colOff>177800</xdr:colOff>
      <xdr:row>39</xdr:row>
      <xdr:rowOff>80403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110098</xdr:rowOff>
    </xdr:from>
    <xdr:to>
      <xdr:col>81</xdr:col>
      <xdr:colOff>101600</xdr:colOff>
      <xdr:row>39</xdr:row>
      <xdr:rowOff>40248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2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56775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4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130969</xdr:rowOff>
    </xdr:from>
    <xdr:to>
      <xdr:col>76</xdr:col>
      <xdr:colOff>165100</xdr:colOff>
      <xdr:row>38</xdr:row>
      <xdr:rowOff>61119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77646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2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167068</xdr:rowOff>
    </xdr:from>
    <xdr:to>
      <xdr:col>72</xdr:col>
      <xdr:colOff>38100</xdr:colOff>
      <xdr:row>39</xdr:row>
      <xdr:rowOff>97218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113745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4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114402</xdr:rowOff>
    </xdr:from>
    <xdr:to>
      <xdr:col>67</xdr:col>
      <xdr:colOff>101600</xdr:colOff>
      <xdr:row>39</xdr:row>
      <xdr:rowOff>44552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61079</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40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166435</xdr:rowOff>
    </xdr:from>
    <xdr:to>
      <xdr:col>85</xdr:col>
      <xdr:colOff>127000</xdr:colOff>
      <xdr:row>77</xdr:row>
      <xdr:rowOff>170621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368085"/>
          <a:ext cx="8382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170621</xdr:rowOff>
    </xdr:from>
    <xdr:to>
      <xdr:col>81</xdr:col>
      <xdr:colOff>50800</xdr:colOff>
      <xdr:row>78</xdr:row>
      <xdr:rowOff>8958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372271"/>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167720</xdr:rowOff>
    </xdr:from>
    <xdr:to>
      <xdr:col>76</xdr:col>
      <xdr:colOff>114300</xdr:colOff>
      <xdr:row>78</xdr:row>
      <xdr:rowOff>8958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36937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155342</xdr:rowOff>
    </xdr:from>
    <xdr:to>
      <xdr:col>71</xdr:col>
      <xdr:colOff>177800</xdr:colOff>
      <xdr:row>77</xdr:row>
      <xdr:rowOff>167720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356992"/>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115635</xdr:rowOff>
    </xdr:from>
    <xdr:to>
      <xdr:col>85</xdr:col>
      <xdr:colOff>177800</xdr:colOff>
      <xdr:row>78</xdr:row>
      <xdr:rowOff>45785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94062</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119821</xdr:rowOff>
    </xdr:from>
    <xdr:to>
      <xdr:col>81</xdr:col>
      <xdr:colOff>101600</xdr:colOff>
      <xdr:row>78</xdr:row>
      <xdr:rowOff>49971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41098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341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129608</xdr:rowOff>
    </xdr:from>
    <xdr:to>
      <xdr:col>76</xdr:col>
      <xdr:colOff>165100</xdr:colOff>
      <xdr:row>78</xdr:row>
      <xdr:rowOff>59758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50885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342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116920</xdr:rowOff>
    </xdr:from>
    <xdr:to>
      <xdr:col>72</xdr:col>
      <xdr:colOff>38100</xdr:colOff>
      <xdr:row>78</xdr:row>
      <xdr:rowOff>47070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3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38197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341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104542</xdr:rowOff>
    </xdr:from>
    <xdr:to>
      <xdr:col>67</xdr:col>
      <xdr:colOff>101600</xdr:colOff>
      <xdr:row>78</xdr:row>
      <xdr:rowOff>34692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3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25819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339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163683</xdr:rowOff>
    </xdr:from>
    <xdr:to>
      <xdr:col>85</xdr:col>
      <xdr:colOff>126364</xdr:colOff>
      <xdr:row>98</xdr:row>
      <xdr:rowOff>139221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6108533"/>
          <a:ext cx="1269" cy="8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159747</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6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139221</xdr:rowOff>
    </xdr:from>
    <xdr:to>
      <xdr:col>86</xdr:col>
      <xdr:colOff>25400</xdr:colOff>
      <xdr:row>98</xdr:row>
      <xdr:rowOff>139221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41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110360</xdr:rowOff>
    </xdr:from>
    <xdr:ext cx="690189"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8837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163683</xdr:rowOff>
    </xdr:from>
    <xdr:to>
      <xdr:col>86</xdr:col>
      <xdr:colOff>25400</xdr:colOff>
      <xdr:row>93</xdr:row>
      <xdr:rowOff>163683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10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106110</xdr:rowOff>
    </xdr:from>
    <xdr:to>
      <xdr:col>85</xdr:col>
      <xdr:colOff>127000</xdr:colOff>
      <xdr:row>98</xdr:row>
      <xdr:rowOff>127436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08210"/>
          <a:ext cx="8382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77198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078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54321</xdr:rowOff>
    </xdr:from>
    <xdr:to>
      <xdr:col>85</xdr:col>
      <xdr:colOff>177800</xdr:colOff>
      <xdr:row>98</xdr:row>
      <xdr:rowOff>155921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85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104263</xdr:rowOff>
    </xdr:from>
    <xdr:to>
      <xdr:col>81</xdr:col>
      <xdr:colOff>50800</xdr:colOff>
      <xdr:row>98</xdr:row>
      <xdr:rowOff>127436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5877663"/>
          <a:ext cx="889000" cy="10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49594</xdr:rowOff>
    </xdr:from>
    <xdr:to>
      <xdr:col>81</xdr:col>
      <xdr:colOff>101600</xdr:colOff>
      <xdr:row>98</xdr:row>
      <xdr:rowOff>151194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85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104263</xdr:rowOff>
    </xdr:from>
    <xdr:to>
      <xdr:col>76</xdr:col>
      <xdr:colOff>114300</xdr:colOff>
      <xdr:row>98</xdr:row>
      <xdr:rowOff>113685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5877663"/>
          <a:ext cx="889000" cy="10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49867</xdr:rowOff>
    </xdr:from>
    <xdr:to>
      <xdr:col>76</xdr:col>
      <xdr:colOff>165100</xdr:colOff>
      <xdr:row>98</xdr:row>
      <xdr:rowOff>151467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142594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94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97255</xdr:rowOff>
    </xdr:from>
    <xdr:to>
      <xdr:col>71</xdr:col>
      <xdr:colOff>177800</xdr:colOff>
      <xdr:row>98</xdr:row>
      <xdr:rowOff>113685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899355"/>
          <a:ext cx="889000" cy="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56186</xdr:rowOff>
    </xdr:from>
    <xdr:to>
      <xdr:col>72</xdr:col>
      <xdr:colOff>38100</xdr:colOff>
      <xdr:row>98</xdr:row>
      <xdr:rowOff>157786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2863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48653</xdr:rowOff>
    </xdr:from>
    <xdr:to>
      <xdr:col>67</xdr:col>
      <xdr:colOff>101600</xdr:colOff>
      <xdr:row>98</xdr:row>
      <xdr:rowOff>150253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141380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55310</xdr:rowOff>
    </xdr:from>
    <xdr:to>
      <xdr:col>85</xdr:col>
      <xdr:colOff>177800</xdr:colOff>
      <xdr:row>98</xdr:row>
      <xdr:rowOff>156910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32748</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3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76636</xdr:rowOff>
    </xdr:from>
    <xdr:to>
      <xdr:col>81</xdr:col>
      <xdr:colOff>101600</xdr:colOff>
      <xdr:row>99</xdr:row>
      <xdr:rowOff>6786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7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169363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9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53463</xdr:rowOff>
    </xdr:from>
    <xdr:to>
      <xdr:col>76</xdr:col>
      <xdr:colOff>165100</xdr:colOff>
      <xdr:row>92</xdr:row>
      <xdr:rowOff>155063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58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91</xdr:row>
      <xdr:rowOff>140</xdr:rowOff>
    </xdr:from>
    <xdr:ext cx="69018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47205" y="15602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62885</xdr:rowOff>
    </xdr:from>
    <xdr:to>
      <xdr:col>72</xdr:col>
      <xdr:colOff>38100</xdr:colOff>
      <xdr:row>98</xdr:row>
      <xdr:rowOff>164485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155612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46455</xdr:rowOff>
    </xdr:from>
    <xdr:to>
      <xdr:col>67</xdr:col>
      <xdr:colOff>101600</xdr:colOff>
      <xdr:row>98</xdr:row>
      <xdr:rowOff>148055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164582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62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17079</xdr:rowOff>
    </xdr:from>
    <xdr:to>
      <xdr:col>116</xdr:col>
      <xdr:colOff>63500</xdr:colOff>
      <xdr:row>38</xdr:row>
      <xdr:rowOff>60558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32179"/>
          <a:ext cx="8382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132613</xdr:rowOff>
    </xdr:from>
    <xdr:to>
      <xdr:col>111</xdr:col>
      <xdr:colOff>177800</xdr:colOff>
      <xdr:row>38</xdr:row>
      <xdr:rowOff>17079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476263"/>
          <a:ext cx="889000" cy="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96268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132613</xdr:rowOff>
    </xdr:from>
    <xdr:to>
      <xdr:col>107</xdr:col>
      <xdr:colOff>50800</xdr:colOff>
      <xdr:row>37</xdr:row>
      <xdr:rowOff>164891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476263"/>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76471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127858</xdr:rowOff>
    </xdr:from>
    <xdr:to>
      <xdr:col>102</xdr:col>
      <xdr:colOff>114300</xdr:colOff>
      <xdr:row>37</xdr:row>
      <xdr:rowOff>164891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471508"/>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152183</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6017" y="6667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129552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9758</xdr:rowOff>
    </xdr:from>
    <xdr:to>
      <xdr:col>116</xdr:col>
      <xdr:colOff>114300</xdr:colOff>
      <xdr:row>38</xdr:row>
      <xdr:rowOff>111358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2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159042</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0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137729</xdr:rowOff>
    </xdr:from>
    <xdr:to>
      <xdr:col>112</xdr:col>
      <xdr:colOff>38100</xdr:colOff>
      <xdr:row>38</xdr:row>
      <xdr:rowOff>67879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84406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25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81813</xdr:rowOff>
    </xdr:from>
    <xdr:to>
      <xdr:col>107</xdr:col>
      <xdr:colOff>101600</xdr:colOff>
      <xdr:row>38</xdr:row>
      <xdr:rowOff>11964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28490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2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114092</xdr:rowOff>
    </xdr:from>
    <xdr:to>
      <xdr:col>102</xdr:col>
      <xdr:colOff>165100</xdr:colOff>
      <xdr:row>38</xdr:row>
      <xdr:rowOff>44242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60769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3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77058</xdr:rowOff>
    </xdr:from>
    <xdr:to>
      <xdr:col>98</xdr:col>
      <xdr:colOff>38100</xdr:colOff>
      <xdr:row>38</xdr:row>
      <xdr:rowOff>7209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20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23735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19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75400</xdr:rowOff>
    </xdr:from>
    <xdr:to>
      <xdr:col>116</xdr:col>
      <xdr:colOff>63500</xdr:colOff>
      <xdr:row>59</xdr:row>
      <xdr:rowOff>18072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19500"/>
          <a:ext cx="838200" cy="1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4305</xdr:rowOff>
    </xdr:from>
    <xdr:to>
      <xdr:col>111</xdr:col>
      <xdr:colOff>177800</xdr:colOff>
      <xdr:row>58</xdr:row>
      <xdr:rowOff>75400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948405"/>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4305</xdr:rowOff>
    </xdr:from>
    <xdr:to>
      <xdr:col>107</xdr:col>
      <xdr:colOff>50800</xdr:colOff>
      <xdr:row>58</xdr:row>
      <xdr:rowOff>10325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948405"/>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10325</xdr:rowOff>
    </xdr:from>
    <xdr:to>
      <xdr:col>102</xdr:col>
      <xdr:colOff>114300</xdr:colOff>
      <xdr:row>58</xdr:row>
      <xdr:rowOff>20091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954425"/>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103903</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138722</xdr:rowOff>
    </xdr:from>
    <xdr:to>
      <xdr:col>116</xdr:col>
      <xdr:colOff>114300</xdr:colOff>
      <xdr:row>59</xdr:row>
      <xdr:rowOff>68872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59428</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0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24600</xdr:rowOff>
    </xdr:from>
    <xdr:to>
      <xdr:col>112</xdr:col>
      <xdr:colOff>38100</xdr:colOff>
      <xdr:row>58</xdr:row>
      <xdr:rowOff>126200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142727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97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124955</xdr:rowOff>
    </xdr:from>
    <xdr:to>
      <xdr:col>107</xdr:col>
      <xdr:colOff>101600</xdr:colOff>
      <xdr:row>58</xdr:row>
      <xdr:rowOff>55105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8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71632</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6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130975</xdr:rowOff>
    </xdr:from>
    <xdr:to>
      <xdr:col>102</xdr:col>
      <xdr:colOff>165100</xdr:colOff>
      <xdr:row>58</xdr:row>
      <xdr:rowOff>61125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77652</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6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140741</xdr:rowOff>
    </xdr:from>
    <xdr:to>
      <xdr:col>98</xdr:col>
      <xdr:colOff>38100</xdr:colOff>
      <xdr:row>58</xdr:row>
      <xdr:rowOff>70891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87418</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6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64053</xdr:rowOff>
    </xdr:from>
    <xdr:to>
      <xdr:col>116</xdr:col>
      <xdr:colOff>63500</xdr:colOff>
      <xdr:row>76</xdr:row>
      <xdr:rowOff>119324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94253"/>
          <a:ext cx="8382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119324</xdr:rowOff>
    </xdr:from>
    <xdr:to>
      <xdr:col>111</xdr:col>
      <xdr:colOff>177800</xdr:colOff>
      <xdr:row>76</xdr:row>
      <xdr:rowOff>144428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149524"/>
          <a:ext cx="889000" cy="2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133443</xdr:rowOff>
    </xdr:from>
    <xdr:to>
      <xdr:col>107</xdr:col>
      <xdr:colOff>50800</xdr:colOff>
      <xdr:row>76</xdr:row>
      <xdr:rowOff>144428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163643"/>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133443</xdr:rowOff>
    </xdr:from>
    <xdr:to>
      <xdr:col>102</xdr:col>
      <xdr:colOff>114300</xdr:colOff>
      <xdr:row>76</xdr:row>
      <xdr:rowOff>149059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163643"/>
          <a:ext cx="889000" cy="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13253</xdr:rowOff>
    </xdr:from>
    <xdr:to>
      <xdr:col>116</xdr:col>
      <xdr:colOff>114300</xdr:colOff>
      <xdr:row>76</xdr:row>
      <xdr:rowOff>114853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36130</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89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68524</xdr:rowOff>
    </xdr:from>
    <xdr:to>
      <xdr:col>112</xdr:col>
      <xdr:colOff>38100</xdr:colOff>
      <xdr:row>76</xdr:row>
      <xdr:rowOff>170124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15202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8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93628</xdr:rowOff>
    </xdr:from>
    <xdr:to>
      <xdr:col>107</xdr:col>
      <xdr:colOff>101600</xdr:colOff>
      <xdr:row>77</xdr:row>
      <xdr:rowOff>23778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2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40305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89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82643</xdr:rowOff>
    </xdr:from>
    <xdr:to>
      <xdr:col>102</xdr:col>
      <xdr:colOff>165100</xdr:colOff>
      <xdr:row>77</xdr:row>
      <xdr:rowOff>12793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1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29320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8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98259</xdr:rowOff>
    </xdr:from>
    <xdr:to>
      <xdr:col>98</xdr:col>
      <xdr:colOff>38100</xdr:colOff>
      <xdr:row>77</xdr:row>
      <xdr:rowOff>28409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2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44937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90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1,532,619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円となっている。人口の減少に加え、令和２年度は新型コロナウイルス対策事業が生じたため大幅に歳出決算額が大きくなったことが原因である。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新型コロナウイルス対策事業による影響が大きい歳出性質は、補助費等および繰出金である。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補助費等において、新たに特別定額給付金、新型コロナウイルス対策事業継続化給付金、新型コロナウイルス対策観光事業者緊急支援補助金を支出したため、住民一人当たりでは補助費等が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282,832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繰出金において、令和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年度は町民の生活応援のため水道料金、下水道料金の無償化を行った。これによって特別会計において減収した金額を一般会計が繰出金として支出したため、住民一人当たりでは繰出金が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16,925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
2,850
137.03
4,582,814
4,427,735
127,440
2,127,350
3,319,076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151538</xdr:rowOff>
    </xdr:from>
    <xdr:to>
      <xdr:col>24</xdr:col>
      <xdr:colOff>63500</xdr:colOff>
      <xdr:row>37</xdr:row>
      <xdr:rowOff>162201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95188"/>
          <a:ext cx="8382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162201</xdr:rowOff>
    </xdr:from>
    <xdr:to>
      <xdr:col>19</xdr:col>
      <xdr:colOff>177800</xdr:colOff>
      <xdr:row>37</xdr:row>
      <xdr:rowOff>168046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05851"/>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156992</xdr:rowOff>
    </xdr:from>
    <xdr:to>
      <xdr:col>15</xdr:col>
      <xdr:colOff>50800</xdr:colOff>
      <xdr:row>37</xdr:row>
      <xdr:rowOff>168046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00642"/>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156992</xdr:rowOff>
    </xdr:from>
    <xdr:to>
      <xdr:col>10</xdr:col>
      <xdr:colOff>114300</xdr:colOff>
      <xdr:row>37</xdr:row>
      <xdr:rowOff>170267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00642"/>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100738</xdr:rowOff>
    </xdr:from>
    <xdr:to>
      <xdr:col>24</xdr:col>
      <xdr:colOff>114300</xdr:colOff>
      <xdr:row>38</xdr:row>
      <xdr:rowOff>30888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79165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111401</xdr:rowOff>
    </xdr:from>
    <xdr:to>
      <xdr:col>20</xdr:col>
      <xdr:colOff>38100</xdr:colOff>
      <xdr:row>38</xdr:row>
      <xdr:rowOff>41551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32678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117246</xdr:rowOff>
    </xdr:from>
    <xdr:to>
      <xdr:col>15</xdr:col>
      <xdr:colOff>101600</xdr:colOff>
      <xdr:row>38</xdr:row>
      <xdr:rowOff>47396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38523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5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106192</xdr:rowOff>
    </xdr:from>
    <xdr:to>
      <xdr:col>10</xdr:col>
      <xdr:colOff>165100</xdr:colOff>
      <xdr:row>38</xdr:row>
      <xdr:rowOff>36342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4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27469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119467</xdr:rowOff>
    </xdr:from>
    <xdr:to>
      <xdr:col>6</xdr:col>
      <xdr:colOff>38100</xdr:colOff>
      <xdr:row>38</xdr:row>
      <xdr:rowOff>49617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40744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128123</xdr:rowOff>
    </xdr:from>
    <xdr:to>
      <xdr:col>24</xdr:col>
      <xdr:colOff>62865</xdr:colOff>
      <xdr:row>59</xdr:row>
      <xdr:rowOff>4695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386423"/>
          <a:ext cx="1270" cy="73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11183</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4695</xdr:rowOff>
    </xdr:from>
    <xdr:to>
      <xdr:col>24</xdr:col>
      <xdr:colOff>152400</xdr:colOff>
      <xdr:row>59</xdr:row>
      <xdr:rowOff>4695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2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74800</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1616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128123</xdr:rowOff>
    </xdr:from>
    <xdr:to>
      <xdr:col>24</xdr:col>
      <xdr:colOff>152400</xdr:colOff>
      <xdr:row>54</xdr:row>
      <xdr:rowOff>128123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38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134702</xdr:rowOff>
    </xdr:from>
    <xdr:to>
      <xdr:col>24</xdr:col>
      <xdr:colOff>63500</xdr:colOff>
      <xdr:row>58</xdr:row>
      <xdr:rowOff>160725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78802"/>
          <a:ext cx="8382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100084</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72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77207</xdr:rowOff>
    </xdr:from>
    <xdr:to>
      <xdr:col>24</xdr:col>
      <xdr:colOff>114300</xdr:colOff>
      <xdr:row>59</xdr:row>
      <xdr:rowOff>7357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100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152678</xdr:rowOff>
    </xdr:from>
    <xdr:to>
      <xdr:col>19</xdr:col>
      <xdr:colOff>177800</xdr:colOff>
      <xdr:row>58</xdr:row>
      <xdr:rowOff>160725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96628"/>
          <a:ext cx="889000" cy="12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101975</xdr:rowOff>
    </xdr:from>
    <xdr:to>
      <xdr:col>20</xdr:col>
      <xdr:colOff>38100</xdr:colOff>
      <xdr:row>59</xdr:row>
      <xdr:rowOff>32125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48652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2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152678</xdr:rowOff>
    </xdr:from>
    <xdr:to>
      <xdr:col>15</xdr:col>
      <xdr:colOff>50800</xdr:colOff>
      <xdr:row>58</xdr:row>
      <xdr:rowOff>154179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96628"/>
          <a:ext cx="889000" cy="12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100434</xdr:rowOff>
    </xdr:from>
    <xdr:to>
      <xdr:col>15</xdr:col>
      <xdr:colOff>101600</xdr:colOff>
      <xdr:row>59</xdr:row>
      <xdr:rowOff>30584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21711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13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144390</xdr:rowOff>
    </xdr:from>
    <xdr:to>
      <xdr:col>10</xdr:col>
      <xdr:colOff>114300</xdr:colOff>
      <xdr:row>58</xdr:row>
      <xdr:rowOff>154179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88490"/>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100539</xdr:rowOff>
    </xdr:from>
    <xdr:to>
      <xdr:col>10</xdr:col>
      <xdr:colOff>165100</xdr:colOff>
      <xdr:row>59</xdr:row>
      <xdr:rowOff>30689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47216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96558</xdr:rowOff>
    </xdr:from>
    <xdr:to>
      <xdr:col>6</xdr:col>
      <xdr:colOff>38100</xdr:colOff>
      <xdr:row>59</xdr:row>
      <xdr:rowOff>26708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17835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83902</xdr:rowOff>
    </xdr:from>
    <xdr:to>
      <xdr:col>24</xdr:col>
      <xdr:colOff>114300</xdr:colOff>
      <xdr:row>59</xdr:row>
      <xdr:rowOff>14052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55634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9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109925</xdr:rowOff>
    </xdr:from>
    <xdr:to>
      <xdr:col>20</xdr:col>
      <xdr:colOff>38100</xdr:colOff>
      <xdr:row>59</xdr:row>
      <xdr:rowOff>40075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31202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4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101878</xdr:rowOff>
    </xdr:from>
    <xdr:to>
      <xdr:col>15</xdr:col>
      <xdr:colOff>101600</xdr:colOff>
      <xdr:row>52</xdr:row>
      <xdr:rowOff>32028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50</xdr:row>
      <xdr:rowOff>48555</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563205" y="86210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103379</xdr:rowOff>
    </xdr:from>
    <xdr:to>
      <xdr:col>10</xdr:col>
      <xdr:colOff>165100</xdr:colOff>
      <xdr:row>59</xdr:row>
      <xdr:rowOff>33529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24656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14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93590</xdr:rowOff>
    </xdr:from>
    <xdr:to>
      <xdr:col>6</xdr:col>
      <xdr:colOff>38100</xdr:colOff>
      <xdr:row>59</xdr:row>
      <xdr:rowOff>23740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40267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81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140560</xdr:rowOff>
    </xdr:from>
    <xdr:to>
      <xdr:col>24</xdr:col>
      <xdr:colOff>63500</xdr:colOff>
      <xdr:row>77</xdr:row>
      <xdr:rowOff>5919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70760"/>
          <a:ext cx="838200" cy="3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5919</xdr:rowOff>
    </xdr:from>
    <xdr:to>
      <xdr:col>19</xdr:col>
      <xdr:colOff>177800</xdr:colOff>
      <xdr:row>77</xdr:row>
      <xdr:rowOff>39363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07569"/>
          <a:ext cx="889000" cy="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39363</xdr:rowOff>
    </xdr:from>
    <xdr:to>
      <xdr:col>15</xdr:col>
      <xdr:colOff>50800</xdr:colOff>
      <xdr:row>77</xdr:row>
      <xdr:rowOff>54589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41013"/>
          <a:ext cx="889000" cy="1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54589</xdr:rowOff>
    </xdr:from>
    <xdr:to>
      <xdr:col>10</xdr:col>
      <xdr:colOff>114300</xdr:colOff>
      <xdr:row>77</xdr:row>
      <xdr:rowOff>72523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56239"/>
          <a:ext cx="889000" cy="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89760</xdr:rowOff>
    </xdr:from>
    <xdr:to>
      <xdr:col>24</xdr:col>
      <xdr:colOff>114300</xdr:colOff>
      <xdr:row>77</xdr:row>
      <xdr:rowOff>19910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1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68187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126569</xdr:rowOff>
    </xdr:from>
    <xdr:to>
      <xdr:col>20</xdr:col>
      <xdr:colOff>38100</xdr:colOff>
      <xdr:row>77</xdr:row>
      <xdr:rowOff>56719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47846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160013</xdr:rowOff>
    </xdr:from>
    <xdr:to>
      <xdr:col>15</xdr:col>
      <xdr:colOff>101600</xdr:colOff>
      <xdr:row>77</xdr:row>
      <xdr:rowOff>90163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81290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8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3789</xdr:rowOff>
    </xdr:from>
    <xdr:to>
      <xdr:col>10</xdr:col>
      <xdr:colOff>165100</xdr:colOff>
      <xdr:row>77</xdr:row>
      <xdr:rowOff>105389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96516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9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21723</xdr:rowOff>
    </xdr:from>
    <xdr:to>
      <xdr:col>6</xdr:col>
      <xdr:colOff>38100</xdr:colOff>
      <xdr:row>77</xdr:row>
      <xdr:rowOff>123323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114450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1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67097</xdr:rowOff>
    </xdr:from>
    <xdr:to>
      <xdr:col>24</xdr:col>
      <xdr:colOff>63500</xdr:colOff>
      <xdr:row>97</xdr:row>
      <xdr:rowOff>113018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97747"/>
          <a:ext cx="838200" cy="4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113018</xdr:rowOff>
    </xdr:from>
    <xdr:to>
      <xdr:col>19</xdr:col>
      <xdr:colOff>177800</xdr:colOff>
      <xdr:row>97</xdr:row>
      <xdr:rowOff>128341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43668"/>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128341</xdr:rowOff>
    </xdr:from>
    <xdr:to>
      <xdr:col>15</xdr:col>
      <xdr:colOff>50800</xdr:colOff>
      <xdr:row>97</xdr:row>
      <xdr:rowOff>128580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58991"/>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128580</xdr:rowOff>
    </xdr:from>
    <xdr:to>
      <xdr:col>10</xdr:col>
      <xdr:colOff>114300</xdr:colOff>
      <xdr:row>97</xdr:row>
      <xdr:rowOff>134547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59230"/>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16297</xdr:rowOff>
    </xdr:from>
    <xdr:to>
      <xdr:col>24</xdr:col>
      <xdr:colOff>114300</xdr:colOff>
      <xdr:row>97</xdr:row>
      <xdr:rowOff>117897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4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39174</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62218</xdr:rowOff>
    </xdr:from>
    <xdr:to>
      <xdr:col>20</xdr:col>
      <xdr:colOff>38100</xdr:colOff>
      <xdr:row>97</xdr:row>
      <xdr:rowOff>163818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8895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6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77541</xdr:rowOff>
    </xdr:from>
    <xdr:to>
      <xdr:col>15</xdr:col>
      <xdr:colOff>101600</xdr:colOff>
      <xdr:row>98</xdr:row>
      <xdr:rowOff>7691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170268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0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77780</xdr:rowOff>
    </xdr:from>
    <xdr:to>
      <xdr:col>10</xdr:col>
      <xdr:colOff>165100</xdr:colOff>
      <xdr:row>98</xdr:row>
      <xdr:rowOff>7930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170507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0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83747</xdr:rowOff>
    </xdr:from>
    <xdr:to>
      <xdr:col>6</xdr:col>
      <xdr:colOff>38100</xdr:colOff>
      <xdr:row>98</xdr:row>
      <xdr:rowOff>13897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5024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0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5807</xdr:rowOff>
    </xdr:from>
    <xdr:to>
      <xdr:col>55</xdr:col>
      <xdr:colOff>0</xdr:colOff>
      <xdr:row>59</xdr:row>
      <xdr:rowOff>12298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21357"/>
          <a:ext cx="8382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5807</xdr:rowOff>
    </xdr:from>
    <xdr:to>
      <xdr:col>50</xdr:col>
      <xdr:colOff>114300</xdr:colOff>
      <xdr:row>59</xdr:row>
      <xdr:rowOff>14735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21357"/>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14735</xdr:rowOff>
    </xdr:from>
    <xdr:to>
      <xdr:col>45</xdr:col>
      <xdr:colOff>177800</xdr:colOff>
      <xdr:row>59</xdr:row>
      <xdr:rowOff>17260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30285"/>
          <a:ext cx="889000" cy="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17260</xdr:rowOff>
    </xdr:from>
    <xdr:to>
      <xdr:col>41</xdr:col>
      <xdr:colOff>50800</xdr:colOff>
      <xdr:row>59</xdr:row>
      <xdr:rowOff>23235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32810"/>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132948</xdr:rowOff>
    </xdr:from>
    <xdr:to>
      <xdr:col>55</xdr:col>
      <xdr:colOff>50800</xdr:colOff>
      <xdr:row>59</xdr:row>
      <xdr:rowOff>63098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47875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126457</xdr:rowOff>
    </xdr:from>
    <xdr:to>
      <xdr:col>50</xdr:col>
      <xdr:colOff>165100</xdr:colOff>
      <xdr:row>59</xdr:row>
      <xdr:rowOff>56607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7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47734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6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135385</xdr:rowOff>
    </xdr:from>
    <xdr:to>
      <xdr:col>46</xdr:col>
      <xdr:colOff>38100</xdr:colOff>
      <xdr:row>59</xdr:row>
      <xdr:rowOff>65535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7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56662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137910</xdr:rowOff>
    </xdr:from>
    <xdr:to>
      <xdr:col>41</xdr:col>
      <xdr:colOff>101600</xdr:colOff>
      <xdr:row>59</xdr:row>
      <xdr:rowOff>68060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59187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143885</xdr:rowOff>
    </xdr:from>
    <xdr:to>
      <xdr:col>36</xdr:col>
      <xdr:colOff>165100</xdr:colOff>
      <xdr:row>59</xdr:row>
      <xdr:rowOff>74035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65162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86294</xdr:rowOff>
    </xdr:from>
    <xdr:to>
      <xdr:col>55</xdr:col>
      <xdr:colOff>0</xdr:colOff>
      <xdr:row>78</xdr:row>
      <xdr:rowOff>114497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87944"/>
          <a:ext cx="838200" cy="19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106017</xdr:rowOff>
    </xdr:from>
    <xdr:to>
      <xdr:col>50</xdr:col>
      <xdr:colOff>114300</xdr:colOff>
      <xdr:row>78</xdr:row>
      <xdr:rowOff>114497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79117"/>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72189</xdr:rowOff>
    </xdr:from>
    <xdr:to>
      <xdr:col>45</xdr:col>
      <xdr:colOff>177800</xdr:colOff>
      <xdr:row>78</xdr:row>
      <xdr:rowOff>106017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45289"/>
          <a:ext cx="889000" cy="3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72189</xdr:rowOff>
    </xdr:from>
    <xdr:to>
      <xdr:col>41</xdr:col>
      <xdr:colOff>50800</xdr:colOff>
      <xdr:row>78</xdr:row>
      <xdr:rowOff>108961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45289"/>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35494</xdr:rowOff>
    </xdr:from>
    <xdr:to>
      <xdr:col>55</xdr:col>
      <xdr:colOff>50800</xdr:colOff>
      <xdr:row>77</xdr:row>
      <xdr:rowOff>137094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58371</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8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63697</xdr:rowOff>
    </xdr:from>
    <xdr:to>
      <xdr:col>50</xdr:col>
      <xdr:colOff>165100</xdr:colOff>
      <xdr:row>78</xdr:row>
      <xdr:rowOff>165297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156424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55217</xdr:rowOff>
    </xdr:from>
    <xdr:to>
      <xdr:col>46</xdr:col>
      <xdr:colOff>38100</xdr:colOff>
      <xdr:row>78</xdr:row>
      <xdr:rowOff>156817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1894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21389</xdr:rowOff>
    </xdr:from>
    <xdr:to>
      <xdr:col>41</xdr:col>
      <xdr:colOff>101600</xdr:colOff>
      <xdr:row>78</xdr:row>
      <xdr:rowOff>122989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139516</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6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58161</xdr:rowOff>
    </xdr:from>
    <xdr:to>
      <xdr:col>36</xdr:col>
      <xdr:colOff>165100</xdr:colOff>
      <xdr:row>78</xdr:row>
      <xdr:rowOff>159761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4838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33156</xdr:rowOff>
    </xdr:from>
    <xdr:to>
      <xdr:col>55</xdr:col>
      <xdr:colOff>0</xdr:colOff>
      <xdr:row>98</xdr:row>
      <xdr:rowOff>67106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35256"/>
          <a:ext cx="838200" cy="3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67106</xdr:rowOff>
    </xdr:from>
    <xdr:to>
      <xdr:col>50</xdr:col>
      <xdr:colOff>114300</xdr:colOff>
      <xdr:row>98</xdr:row>
      <xdr:rowOff>146264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69206"/>
          <a:ext cx="889000" cy="7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94180</xdr:rowOff>
    </xdr:from>
    <xdr:to>
      <xdr:col>45</xdr:col>
      <xdr:colOff>177800</xdr:colOff>
      <xdr:row>98</xdr:row>
      <xdr:rowOff>146264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96280"/>
          <a:ext cx="889000" cy="5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63799</xdr:rowOff>
    </xdr:from>
    <xdr:to>
      <xdr:col>41</xdr:col>
      <xdr:colOff>50800</xdr:colOff>
      <xdr:row>98</xdr:row>
      <xdr:rowOff>94180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65899"/>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153806</xdr:rowOff>
    </xdr:from>
    <xdr:to>
      <xdr:col>55</xdr:col>
      <xdr:colOff>50800</xdr:colOff>
      <xdr:row>98</xdr:row>
      <xdr:rowOff>83956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132233</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6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16306</xdr:rowOff>
    </xdr:from>
    <xdr:to>
      <xdr:col>50</xdr:col>
      <xdr:colOff>165100</xdr:colOff>
      <xdr:row>98</xdr:row>
      <xdr:rowOff>117906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109033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91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95464</xdr:rowOff>
    </xdr:from>
    <xdr:to>
      <xdr:col>46</xdr:col>
      <xdr:colOff>38100</xdr:colOff>
      <xdr:row>99</xdr:row>
      <xdr:rowOff>25614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16741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43380</xdr:rowOff>
    </xdr:from>
    <xdr:to>
      <xdr:col>41</xdr:col>
      <xdr:colOff>101600</xdr:colOff>
      <xdr:row>98</xdr:row>
      <xdr:rowOff>144980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136107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93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12999</xdr:rowOff>
    </xdr:from>
    <xdr:to>
      <xdr:col>36</xdr:col>
      <xdr:colOff>165100</xdr:colOff>
      <xdr:row>98</xdr:row>
      <xdr:rowOff>114599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105726</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0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128620</xdr:rowOff>
    </xdr:from>
    <xdr:to>
      <xdr:col>85</xdr:col>
      <xdr:colOff>127000</xdr:colOff>
      <xdr:row>37</xdr:row>
      <xdr:rowOff>142692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72270"/>
          <a:ext cx="8382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128620</xdr:rowOff>
    </xdr:from>
    <xdr:to>
      <xdr:col>81</xdr:col>
      <xdr:colOff>50800</xdr:colOff>
      <xdr:row>37</xdr:row>
      <xdr:rowOff>165573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72270"/>
          <a:ext cx="889000" cy="3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96623</xdr:rowOff>
    </xdr:from>
    <xdr:to>
      <xdr:col>76</xdr:col>
      <xdr:colOff>114300</xdr:colOff>
      <xdr:row>37</xdr:row>
      <xdr:rowOff>165573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40273"/>
          <a:ext cx="889000" cy="6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96623</xdr:rowOff>
    </xdr:from>
    <xdr:to>
      <xdr:col>71</xdr:col>
      <xdr:colOff>177800</xdr:colOff>
      <xdr:row>37</xdr:row>
      <xdr:rowOff>123408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40273"/>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91892</xdr:rowOff>
    </xdr:from>
    <xdr:to>
      <xdr:col>85</xdr:col>
      <xdr:colOff>177800</xdr:colOff>
      <xdr:row>38</xdr:row>
      <xdr:rowOff>22042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3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70319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1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77820</xdr:rowOff>
    </xdr:from>
    <xdr:to>
      <xdr:col>81</xdr:col>
      <xdr:colOff>101600</xdr:colOff>
      <xdr:row>38</xdr:row>
      <xdr:rowOff>7970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24497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9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114773</xdr:rowOff>
    </xdr:from>
    <xdr:to>
      <xdr:col>76</xdr:col>
      <xdr:colOff>165100</xdr:colOff>
      <xdr:row>38</xdr:row>
      <xdr:rowOff>44923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5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36050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45823</xdr:rowOff>
    </xdr:from>
    <xdr:to>
      <xdr:col>72</xdr:col>
      <xdr:colOff>38100</xdr:colOff>
      <xdr:row>37</xdr:row>
      <xdr:rowOff>147423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163950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72608</xdr:rowOff>
    </xdr:from>
    <xdr:to>
      <xdr:col>67</xdr:col>
      <xdr:colOff>101600</xdr:colOff>
      <xdr:row>38</xdr:row>
      <xdr:rowOff>2758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19285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1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98768</xdr:rowOff>
    </xdr:from>
    <xdr:to>
      <xdr:col>85</xdr:col>
      <xdr:colOff>127000</xdr:colOff>
      <xdr:row>58</xdr:row>
      <xdr:rowOff>105350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42868"/>
          <a:ext cx="8382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105350</xdr:rowOff>
    </xdr:from>
    <xdr:to>
      <xdr:col>81</xdr:col>
      <xdr:colOff>50800</xdr:colOff>
      <xdr:row>58</xdr:row>
      <xdr:rowOff>124895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49450"/>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124895</xdr:rowOff>
    </xdr:from>
    <xdr:to>
      <xdr:col>76</xdr:col>
      <xdr:colOff>114300</xdr:colOff>
      <xdr:row>58</xdr:row>
      <xdr:rowOff>126826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68995"/>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121455</xdr:rowOff>
    </xdr:from>
    <xdr:to>
      <xdr:col>71</xdr:col>
      <xdr:colOff>177800</xdr:colOff>
      <xdr:row>58</xdr:row>
      <xdr:rowOff>126826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65555"/>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47968</xdr:rowOff>
    </xdr:from>
    <xdr:to>
      <xdr:col>85</xdr:col>
      <xdr:colOff>177800</xdr:colOff>
      <xdr:row>58</xdr:row>
      <xdr:rowOff>149568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147877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54550</xdr:rowOff>
    </xdr:from>
    <xdr:to>
      <xdr:col>81</xdr:col>
      <xdr:colOff>101600</xdr:colOff>
      <xdr:row>58</xdr:row>
      <xdr:rowOff>156150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147277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74095</xdr:rowOff>
    </xdr:from>
    <xdr:to>
      <xdr:col>76</xdr:col>
      <xdr:colOff>165100</xdr:colOff>
      <xdr:row>59</xdr:row>
      <xdr:rowOff>4245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01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166822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11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76026</xdr:rowOff>
    </xdr:from>
    <xdr:to>
      <xdr:col>72</xdr:col>
      <xdr:colOff>38100</xdr:colOff>
      <xdr:row>59</xdr:row>
      <xdr:rowOff>6176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2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168753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70655</xdr:rowOff>
    </xdr:from>
    <xdr:to>
      <xdr:col>67</xdr:col>
      <xdr:colOff>101600</xdr:colOff>
      <xdr:row>59</xdr:row>
      <xdr:rowOff>805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163382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10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160897</xdr:rowOff>
    </xdr:from>
    <xdr:to>
      <xdr:col>85</xdr:col>
      <xdr:colOff>127000</xdr:colOff>
      <xdr:row>79</xdr:row>
      <xdr:rowOff>29603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33997"/>
          <a:ext cx="838200" cy="4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10319</xdr:rowOff>
    </xdr:from>
    <xdr:to>
      <xdr:col>81</xdr:col>
      <xdr:colOff>50800</xdr:colOff>
      <xdr:row>78</xdr:row>
      <xdr:rowOff>160897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383419"/>
          <a:ext cx="889000" cy="1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10319</xdr:rowOff>
    </xdr:from>
    <xdr:to>
      <xdr:col>76</xdr:col>
      <xdr:colOff>114300</xdr:colOff>
      <xdr:row>79</xdr:row>
      <xdr:rowOff>46419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383419"/>
          <a:ext cx="889000" cy="20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165202</xdr:rowOff>
    </xdr:from>
    <xdr:to>
      <xdr:col>71</xdr:col>
      <xdr:colOff>177800</xdr:colOff>
      <xdr:row>79</xdr:row>
      <xdr:rowOff>46419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38302"/>
          <a:ext cx="889000" cy="5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90890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6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105154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64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150253</xdr:rowOff>
    </xdr:from>
    <xdr:to>
      <xdr:col>85</xdr:col>
      <xdr:colOff>177800</xdr:colOff>
      <xdr:row>79</xdr:row>
      <xdr:rowOff>80403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113475</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110097</xdr:rowOff>
    </xdr:from>
    <xdr:to>
      <xdr:col>81</xdr:col>
      <xdr:colOff>101600</xdr:colOff>
      <xdr:row>79</xdr:row>
      <xdr:rowOff>40247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56774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130969</xdr:rowOff>
    </xdr:from>
    <xdr:to>
      <xdr:col>76</xdr:col>
      <xdr:colOff>165100</xdr:colOff>
      <xdr:row>78</xdr:row>
      <xdr:rowOff>61119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77646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1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167069</xdr:rowOff>
    </xdr:from>
    <xdr:to>
      <xdr:col>72</xdr:col>
      <xdr:colOff>38100</xdr:colOff>
      <xdr:row>79</xdr:row>
      <xdr:rowOff>97219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113746</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3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114402</xdr:rowOff>
    </xdr:from>
    <xdr:to>
      <xdr:col>67</xdr:col>
      <xdr:colOff>101600</xdr:colOff>
      <xdr:row>79</xdr:row>
      <xdr:rowOff>44552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61079</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2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166435</xdr:rowOff>
    </xdr:from>
    <xdr:to>
      <xdr:col>85</xdr:col>
      <xdr:colOff>127000</xdr:colOff>
      <xdr:row>97</xdr:row>
      <xdr:rowOff>170621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797085"/>
          <a:ext cx="8382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170621</xdr:rowOff>
    </xdr:from>
    <xdr:to>
      <xdr:col>81</xdr:col>
      <xdr:colOff>50800</xdr:colOff>
      <xdr:row>98</xdr:row>
      <xdr:rowOff>8958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801271"/>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167720</xdr:rowOff>
    </xdr:from>
    <xdr:to>
      <xdr:col>76</xdr:col>
      <xdr:colOff>114300</xdr:colOff>
      <xdr:row>98</xdr:row>
      <xdr:rowOff>8958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79837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155342</xdr:rowOff>
    </xdr:from>
    <xdr:to>
      <xdr:col>71</xdr:col>
      <xdr:colOff>177800</xdr:colOff>
      <xdr:row>97</xdr:row>
      <xdr:rowOff>167720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785992"/>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115635</xdr:rowOff>
    </xdr:from>
    <xdr:to>
      <xdr:col>85</xdr:col>
      <xdr:colOff>177800</xdr:colOff>
      <xdr:row>98</xdr:row>
      <xdr:rowOff>45785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7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94062</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2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119821</xdr:rowOff>
    </xdr:from>
    <xdr:to>
      <xdr:col>81</xdr:col>
      <xdr:colOff>101600</xdr:colOff>
      <xdr:row>98</xdr:row>
      <xdr:rowOff>49971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5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41098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84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129608</xdr:rowOff>
    </xdr:from>
    <xdr:to>
      <xdr:col>76</xdr:col>
      <xdr:colOff>165100</xdr:colOff>
      <xdr:row>98</xdr:row>
      <xdr:rowOff>59758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6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50885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85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116920</xdr:rowOff>
    </xdr:from>
    <xdr:to>
      <xdr:col>72</xdr:col>
      <xdr:colOff>38100</xdr:colOff>
      <xdr:row>98</xdr:row>
      <xdr:rowOff>47070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38197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8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104542</xdr:rowOff>
    </xdr:from>
    <xdr:to>
      <xdr:col>67</xdr:col>
      <xdr:colOff>101600</xdr:colOff>
      <xdr:row>98</xdr:row>
      <xdr:rowOff>34692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25819</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82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1,532,619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円となっている。人口の減少に加え、令和２年度は新型コロナウイルス対策事業が生じたため大幅に歳出決算額が大きくなったことが原因である。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新型コロナウイルス対策事業による影響が大きい目的別歳出は、総務費、衛生費、商工費である。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総務費では、特別定額給付金事業により住民一人当たり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136,607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衛生費では、新型コロナウイルスワクチン接種事業と水道料金および下水道料金の無償化事業により住民一人当たり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24,106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商工費では、新型コロナウイルス対策事業継続化給付金および新型コロナウイルス対策観光事業者緊急支援補助金により住民一人当たり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157,207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財政調整基金の現在高は、令和２年度は新型コロナウイルスの影響により実施できなかった事業が複数あったため発生した余剰金を積み立て、９７２，１８１千円となり、前年度末より増額（前年度比＋１２２，６６８千円）となった。</a:t>
          </a:r>
        </a:p>
        <a:p>
          <a:r>
            <a:rPr kumimoji="1" lang="ja-JP" altLang="en-US" sz="1100">
              <a:solidFill>
                <a:sysClr val="windowText" lastClr="000000"/>
              </a:solidFill>
              <a:latin typeface="ＭＳ ゴシック" pitchFamily="49" charset="-128"/>
              <a:ea typeface="ＭＳ ゴシック" pitchFamily="49" charset="-128"/>
            </a:rPr>
            <a:t>令和２年度実質収支は１２７，４４０千円となっており、実質単年度収支は１５４，７１７千円となった。</a:t>
          </a:r>
        </a:p>
        <a:p>
          <a:r>
            <a:rPr kumimoji="1" lang="ja-JP" altLang="en-US" sz="1100">
              <a:solidFill>
                <a:sysClr val="windowText" lastClr="000000"/>
              </a:solidFill>
              <a:latin typeface="ＭＳ ゴシック" pitchFamily="49" charset="-128"/>
              <a:ea typeface="ＭＳ ゴシック" pitchFamily="49" charset="-128"/>
            </a:rPr>
            <a:t>財政調整基金の残高は金額で１，０００，０００千円、標準財政規模比で５０％以上を維持することを目標としているが、平成３０年度に大幅な取崩しをして以来その基準を下回っている。今後は事業の見直しと経費の削減をさらに進めていくことで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一般会計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令和２年度は前年度比</a:t>
          </a:r>
          <a:r>
            <a:rPr kumimoji="1" lang="en-US" altLang="ja-JP" sz="900">
              <a:solidFill>
                <a:sysClr val="windowText" lastClr="000000"/>
              </a:solidFill>
              <a:latin typeface="ＭＳ ゴシック" pitchFamily="49" charset="-128"/>
              <a:ea typeface="ＭＳ ゴシック" pitchFamily="49" charset="-128"/>
            </a:rPr>
            <a:t>1.22</a:t>
          </a:r>
          <a:r>
            <a:rPr kumimoji="1" lang="ja-JP" altLang="en-US" sz="900">
              <a:solidFill>
                <a:sysClr val="windowText" lastClr="000000"/>
              </a:solidFill>
              <a:latin typeface="ＭＳ ゴシック" pitchFamily="49" charset="-128"/>
              <a:ea typeface="ＭＳ ゴシック" pitchFamily="49" charset="-128"/>
            </a:rPr>
            <a:t>％の増加となった。今後は少子高齢化による人口減少や、普通交付税の減が見込まれることから、引き続き財政の健全化を図っていく。</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水道事業会計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平成１７年度に使用料アップをおこなった結果、一旦落ち込んだものの年々微増となっていたが令和２年度は標準財政規模が大きく増加したため微減となった。</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介護保険特別会計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一般会計からの繰入のほか介護保険基金繰入金の取崩により財政運営をおこなっており、保険給付費の増減見通しにより</a:t>
          </a:r>
          <a:r>
            <a:rPr kumimoji="1" lang="en-US" altLang="ja-JP" sz="900">
              <a:solidFill>
                <a:sysClr val="windowText" lastClr="000000"/>
              </a:solidFill>
              <a:latin typeface="ＭＳ ゴシック" pitchFamily="49" charset="-128"/>
              <a:ea typeface="ＭＳ ゴシック" pitchFamily="49" charset="-128"/>
            </a:rPr>
            <a:t>4.0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一般会計からの繰入のほか、国民健康保険基金の取崩しによる財政運営をおこなっており、医療費の増減見通しなどにより</a:t>
          </a:r>
          <a:r>
            <a:rPr kumimoji="1" lang="en-US" altLang="ja-JP" sz="900">
              <a:solidFill>
                <a:sysClr val="windowText" lastClr="000000"/>
              </a:solidFill>
              <a:latin typeface="ＭＳ ゴシック" pitchFamily="49" charset="-128"/>
              <a:ea typeface="ＭＳ ゴシック" pitchFamily="49" charset="-128"/>
            </a:rPr>
            <a:t>4</a:t>
          </a:r>
          <a:r>
            <a:rPr kumimoji="1" lang="ja-JP" altLang="en-US" sz="900">
              <a:solidFill>
                <a:sysClr val="windowText" lastClr="000000"/>
              </a:solidFill>
              <a:latin typeface="ＭＳ ゴシック" pitchFamily="49" charset="-128"/>
              <a:ea typeface="ＭＳ ゴシック" pitchFamily="49" charset="-128"/>
            </a:rPr>
            <a:t>～</a:t>
          </a:r>
          <a:r>
            <a:rPr kumimoji="1" lang="en-US" altLang="ja-JP" sz="900">
              <a:solidFill>
                <a:sysClr val="windowText" lastClr="000000"/>
              </a:solidFill>
              <a:latin typeface="ＭＳ ゴシック" pitchFamily="49" charset="-128"/>
              <a:ea typeface="ＭＳ ゴシック" pitchFamily="49" charset="-128"/>
            </a:rPr>
            <a:t>6</a:t>
          </a:r>
          <a:r>
            <a:rPr kumimoji="1" lang="ja-JP" altLang="en-US" sz="900">
              <a:solidFill>
                <a:sysClr val="windowText" lastClr="000000"/>
              </a:solidFill>
              <a:latin typeface="ＭＳ ゴシック" pitchFamily="49" charset="-128"/>
              <a:ea typeface="ＭＳ ゴシック" pitchFamily="49" charset="-128"/>
            </a:rPr>
            <a:t>％で推移している。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国民健康保険高野山総合診療所特別会計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平成２４年度に病院から診療所となり赤字補填分を一般会計から繰入をおこなっている。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簡易水道特別会計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下水道特別会計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国民健康保険富貴診療所特別会計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その他の会計（黒字）</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その他の会計（黒字）には、後期高齢者医療特別会計、生活排水処理事業特別会計、農業集落排水事業特別会計が含まれている。どの会計も一般会計からの繰入で財政運営をおこなっており、</a:t>
          </a:r>
          <a:r>
            <a:rPr kumimoji="1" lang="en-US" altLang="ja-JP" sz="900">
              <a:solidFill>
                <a:sysClr val="windowText" lastClr="000000"/>
              </a:solidFill>
              <a:latin typeface="ＭＳ ゴシック" pitchFamily="49" charset="-128"/>
              <a:ea typeface="ＭＳ ゴシック" pitchFamily="49" charset="-128"/>
            </a:rPr>
            <a:t>0.5</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一般会計からの繰入により実質的に赤字を補てんしている会計についてはそれぞれ独立採算を目指した料金の改定や経費の削減等による合理化を進めることで、連結実質黒字額をさらに増加させる。</a:t>
          </a:r>
        </a:p>
        <a:p>
          <a:endParaRPr kumimoji="1" lang="ja-JP" altLang="en-US" sz="9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x14ac:dyDescent="0.2">
      <c r="B2" s="182" t="s">
        <v>81</v>
      </c>
      <c r="C2" s="182"/>
      <c r="D2" s="183"/>
    </row>
    <row r="3" spans="1:119" ht="18.75" customHeight="1" thickBot="1" x14ac:dyDescent="0.2">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15">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4582814</v>
      </c>
      <c r="BO4" s="385"/>
      <c r="BP4" s="385"/>
      <c r="BQ4" s="385"/>
      <c r="BR4" s="385"/>
      <c r="BS4" s="385"/>
      <c r="BT4" s="385"/>
      <c r="BU4" s="386"/>
      <c r="BV4" s="384">
        <v>3713915</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6</v>
      </c>
      <c r="CU4" s="391"/>
      <c r="CV4" s="391"/>
      <c r="CW4" s="391"/>
      <c r="CX4" s="391"/>
      <c r="CY4" s="391"/>
      <c r="CZ4" s="391"/>
      <c r="DA4" s="392"/>
      <c r="DB4" s="390">
        <v>4.8</v>
      </c>
      <c r="DC4" s="391"/>
      <c r="DD4" s="391"/>
      <c r="DE4" s="391"/>
      <c r="DF4" s="391"/>
      <c r="DG4" s="391"/>
      <c r="DH4" s="391"/>
      <c r="DI4" s="392"/>
    </row>
    <row r="5" spans="1:119" ht="18.75" customHeight="1" x14ac:dyDescent="0.15">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4427735</v>
      </c>
      <c r="BO5" s="422"/>
      <c r="BP5" s="422"/>
      <c r="BQ5" s="422"/>
      <c r="BR5" s="422"/>
      <c r="BS5" s="422"/>
      <c r="BT5" s="422"/>
      <c r="BU5" s="423"/>
      <c r="BV5" s="421">
        <v>3578927</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88.4</v>
      </c>
      <c r="CU5" s="419"/>
      <c r="CV5" s="419"/>
      <c r="CW5" s="419"/>
      <c r="CX5" s="419"/>
      <c r="CY5" s="419"/>
      <c r="CZ5" s="419"/>
      <c r="DA5" s="420"/>
      <c r="DB5" s="418">
        <v>96.6</v>
      </c>
      <c r="DC5" s="419"/>
      <c r="DD5" s="419"/>
      <c r="DE5" s="419"/>
      <c r="DF5" s="419"/>
      <c r="DG5" s="419"/>
      <c r="DH5" s="419"/>
      <c r="DI5" s="420"/>
    </row>
    <row r="6" spans="1:119" ht="18.75" customHeight="1" x14ac:dyDescent="0.15">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102</v>
      </c>
      <c r="AV6" s="454"/>
      <c r="AW6" s="454"/>
      <c r="AX6" s="454"/>
      <c r="AY6" s="455" t="s">
        <v>103</v>
      </c>
      <c r="AZ6" s="456"/>
      <c r="BA6" s="456"/>
      <c r="BB6" s="456"/>
      <c r="BC6" s="456"/>
      <c r="BD6" s="456"/>
      <c r="BE6" s="456"/>
      <c r="BF6" s="456"/>
      <c r="BG6" s="456"/>
      <c r="BH6" s="456"/>
      <c r="BI6" s="456"/>
      <c r="BJ6" s="456"/>
      <c r="BK6" s="456"/>
      <c r="BL6" s="456"/>
      <c r="BM6" s="457"/>
      <c r="BN6" s="421">
        <v>155079</v>
      </c>
      <c r="BO6" s="422"/>
      <c r="BP6" s="422"/>
      <c r="BQ6" s="422"/>
      <c r="BR6" s="422"/>
      <c r="BS6" s="422"/>
      <c r="BT6" s="422"/>
      <c r="BU6" s="423"/>
      <c r="BV6" s="421">
        <v>134988</v>
      </c>
      <c r="BW6" s="422"/>
      <c r="BX6" s="422"/>
      <c r="BY6" s="422"/>
      <c r="BZ6" s="422"/>
      <c r="CA6" s="422"/>
      <c r="CB6" s="422"/>
      <c r="CC6" s="423"/>
      <c r="CD6" s="424" t="s">
        <v>104</v>
      </c>
      <c r="CE6" s="425"/>
      <c r="CF6" s="425"/>
      <c r="CG6" s="425"/>
      <c r="CH6" s="425"/>
      <c r="CI6" s="425"/>
      <c r="CJ6" s="425"/>
      <c r="CK6" s="425"/>
      <c r="CL6" s="425"/>
      <c r="CM6" s="425"/>
      <c r="CN6" s="425"/>
      <c r="CO6" s="425"/>
      <c r="CP6" s="425"/>
      <c r="CQ6" s="425"/>
      <c r="CR6" s="425"/>
      <c r="CS6" s="426"/>
      <c r="CT6" s="458">
        <v>91.1</v>
      </c>
      <c r="CU6" s="459"/>
      <c r="CV6" s="459"/>
      <c r="CW6" s="459"/>
      <c r="CX6" s="459"/>
      <c r="CY6" s="459"/>
      <c r="CZ6" s="459"/>
      <c r="DA6" s="460"/>
      <c r="DB6" s="458">
        <v>99.5</v>
      </c>
      <c r="DC6" s="459"/>
      <c r="DD6" s="459"/>
      <c r="DE6" s="459"/>
      <c r="DF6" s="459"/>
      <c r="DG6" s="459"/>
      <c r="DH6" s="459"/>
      <c r="DI6" s="460"/>
    </row>
    <row r="7" spans="1:119" ht="18.75" customHeight="1" x14ac:dyDescent="0.15">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105</v>
      </c>
      <c r="AN7" s="451"/>
      <c r="AO7" s="451"/>
      <c r="AP7" s="451"/>
      <c r="AQ7" s="451"/>
      <c r="AR7" s="451"/>
      <c r="AS7" s="451"/>
      <c r="AT7" s="452"/>
      <c r="AU7" s="453" t="s">
        <v>106</v>
      </c>
      <c r="AV7" s="454"/>
      <c r="AW7" s="454"/>
      <c r="AX7" s="454"/>
      <c r="AY7" s="455" t="s">
        <v>107</v>
      </c>
      <c r="AZ7" s="456"/>
      <c r="BA7" s="456"/>
      <c r="BB7" s="456"/>
      <c r="BC7" s="456"/>
      <c r="BD7" s="456"/>
      <c r="BE7" s="456"/>
      <c r="BF7" s="456"/>
      <c r="BG7" s="456"/>
      <c r="BH7" s="456"/>
      <c r="BI7" s="456"/>
      <c r="BJ7" s="456"/>
      <c r="BK7" s="456"/>
      <c r="BL7" s="456"/>
      <c r="BM7" s="457"/>
      <c r="BN7" s="421">
        <v>27639</v>
      </c>
      <c r="BO7" s="422"/>
      <c r="BP7" s="422"/>
      <c r="BQ7" s="422"/>
      <c r="BR7" s="422"/>
      <c r="BS7" s="422"/>
      <c r="BT7" s="422"/>
      <c r="BU7" s="423"/>
      <c r="BV7" s="421">
        <v>39597</v>
      </c>
      <c r="BW7" s="422"/>
      <c r="BX7" s="422"/>
      <c r="BY7" s="422"/>
      <c r="BZ7" s="422"/>
      <c r="CA7" s="422"/>
      <c r="CB7" s="422"/>
      <c r="CC7" s="423"/>
      <c r="CD7" s="424" t="s">
        <v>108</v>
      </c>
      <c r="CE7" s="425"/>
      <c r="CF7" s="425"/>
      <c r="CG7" s="425"/>
      <c r="CH7" s="425"/>
      <c r="CI7" s="425"/>
      <c r="CJ7" s="425"/>
      <c r="CK7" s="425"/>
      <c r="CL7" s="425"/>
      <c r="CM7" s="425"/>
      <c r="CN7" s="425"/>
      <c r="CO7" s="425"/>
      <c r="CP7" s="425"/>
      <c r="CQ7" s="425"/>
      <c r="CR7" s="425"/>
      <c r="CS7" s="426"/>
      <c r="CT7" s="421">
        <v>2127350</v>
      </c>
      <c r="CU7" s="422"/>
      <c r="CV7" s="422"/>
      <c r="CW7" s="422"/>
      <c r="CX7" s="422"/>
      <c r="CY7" s="422"/>
      <c r="CZ7" s="422"/>
      <c r="DA7" s="423"/>
      <c r="DB7" s="421">
        <v>1998707</v>
      </c>
      <c r="DC7" s="422"/>
      <c r="DD7" s="422"/>
      <c r="DE7" s="422"/>
      <c r="DF7" s="422"/>
      <c r="DG7" s="422"/>
      <c r="DH7" s="422"/>
      <c r="DI7" s="423"/>
    </row>
    <row r="8" spans="1:119" ht="18.75" customHeight="1" thickBot="1" x14ac:dyDescent="0.2">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109</v>
      </c>
      <c r="AN8" s="451"/>
      <c r="AO8" s="451"/>
      <c r="AP8" s="451"/>
      <c r="AQ8" s="451"/>
      <c r="AR8" s="451"/>
      <c r="AS8" s="451"/>
      <c r="AT8" s="452"/>
      <c r="AU8" s="453" t="s">
        <v>110</v>
      </c>
      <c r="AV8" s="454"/>
      <c r="AW8" s="454"/>
      <c r="AX8" s="454"/>
      <c r="AY8" s="455" t="s">
        <v>111</v>
      </c>
      <c r="AZ8" s="456"/>
      <c r="BA8" s="456"/>
      <c r="BB8" s="456"/>
      <c r="BC8" s="456"/>
      <c r="BD8" s="456"/>
      <c r="BE8" s="456"/>
      <c r="BF8" s="456"/>
      <c r="BG8" s="456"/>
      <c r="BH8" s="456"/>
      <c r="BI8" s="456"/>
      <c r="BJ8" s="456"/>
      <c r="BK8" s="456"/>
      <c r="BL8" s="456"/>
      <c r="BM8" s="457"/>
      <c r="BN8" s="421">
        <v>127440</v>
      </c>
      <c r="BO8" s="422"/>
      <c r="BP8" s="422"/>
      <c r="BQ8" s="422"/>
      <c r="BR8" s="422"/>
      <c r="BS8" s="422"/>
      <c r="BT8" s="422"/>
      <c r="BU8" s="423"/>
      <c r="BV8" s="421">
        <v>95391</v>
      </c>
      <c r="BW8" s="422"/>
      <c r="BX8" s="422"/>
      <c r="BY8" s="422"/>
      <c r="BZ8" s="422"/>
      <c r="CA8" s="422"/>
      <c r="CB8" s="422"/>
      <c r="CC8" s="423"/>
      <c r="CD8" s="424" t="s">
        <v>112</v>
      </c>
      <c r="CE8" s="425"/>
      <c r="CF8" s="425"/>
      <c r="CG8" s="425"/>
      <c r="CH8" s="425"/>
      <c r="CI8" s="425"/>
      <c r="CJ8" s="425"/>
      <c r="CK8" s="425"/>
      <c r="CL8" s="425"/>
      <c r="CM8" s="425"/>
      <c r="CN8" s="425"/>
      <c r="CO8" s="425"/>
      <c r="CP8" s="425"/>
      <c r="CQ8" s="425"/>
      <c r="CR8" s="425"/>
      <c r="CS8" s="426"/>
      <c r="CT8" s="461">
        <v>0.21</v>
      </c>
      <c r="CU8" s="462"/>
      <c r="CV8" s="462"/>
      <c r="CW8" s="462"/>
      <c r="CX8" s="462"/>
      <c r="CY8" s="462"/>
      <c r="CZ8" s="462"/>
      <c r="DA8" s="463"/>
      <c r="DB8" s="461">
        <v>0.21</v>
      </c>
      <c r="DC8" s="462"/>
      <c r="DD8" s="462"/>
      <c r="DE8" s="462"/>
      <c r="DF8" s="462"/>
      <c r="DG8" s="462"/>
      <c r="DH8" s="462"/>
      <c r="DI8" s="463"/>
    </row>
    <row r="9" spans="1:119" ht="18.75" customHeight="1" thickBot="1" x14ac:dyDescent="0.2">
      <c r="A9" s="181"/>
      <c r="B9" s="415" t="s">
        <v>113</v>
      </c>
      <c r="C9" s="416"/>
      <c r="D9" s="416"/>
      <c r="E9" s="416"/>
      <c r="F9" s="416"/>
      <c r="G9" s="416"/>
      <c r="H9" s="416"/>
      <c r="I9" s="416"/>
      <c r="J9" s="416"/>
      <c r="K9" s="464"/>
      <c r="L9" s="465" t="s">
        <v>114</v>
      </c>
      <c r="M9" s="466"/>
      <c r="N9" s="466"/>
      <c r="O9" s="466"/>
      <c r="P9" s="466"/>
      <c r="Q9" s="467"/>
      <c r="R9" s="468">
        <v>2970</v>
      </c>
      <c r="S9" s="469"/>
      <c r="T9" s="469"/>
      <c r="U9" s="469"/>
      <c r="V9" s="470"/>
      <c r="W9" s="378" t="s">
        <v>115</v>
      </c>
      <c r="X9" s="379"/>
      <c r="Y9" s="379"/>
      <c r="Z9" s="379"/>
      <c r="AA9" s="379"/>
      <c r="AB9" s="379"/>
      <c r="AC9" s="379"/>
      <c r="AD9" s="379"/>
      <c r="AE9" s="379"/>
      <c r="AF9" s="379"/>
      <c r="AG9" s="379"/>
      <c r="AH9" s="379"/>
      <c r="AI9" s="379"/>
      <c r="AJ9" s="379"/>
      <c r="AK9" s="379"/>
      <c r="AL9" s="380"/>
      <c r="AM9" s="450" t="s">
        <v>116</v>
      </c>
      <c r="AN9" s="451"/>
      <c r="AO9" s="451"/>
      <c r="AP9" s="451"/>
      <c r="AQ9" s="451"/>
      <c r="AR9" s="451"/>
      <c r="AS9" s="451"/>
      <c r="AT9" s="452"/>
      <c r="AU9" s="453" t="s">
        <v>117</v>
      </c>
      <c r="AV9" s="454"/>
      <c r="AW9" s="454"/>
      <c r="AX9" s="454"/>
      <c r="AY9" s="455" t="s">
        <v>118</v>
      </c>
      <c r="AZ9" s="456"/>
      <c r="BA9" s="456"/>
      <c r="BB9" s="456"/>
      <c r="BC9" s="456"/>
      <c r="BD9" s="456"/>
      <c r="BE9" s="456"/>
      <c r="BF9" s="456"/>
      <c r="BG9" s="456"/>
      <c r="BH9" s="456"/>
      <c r="BI9" s="456"/>
      <c r="BJ9" s="456"/>
      <c r="BK9" s="456"/>
      <c r="BL9" s="456"/>
      <c r="BM9" s="457"/>
      <c r="BN9" s="421">
        <v>32049</v>
      </c>
      <c r="BO9" s="422"/>
      <c r="BP9" s="422"/>
      <c r="BQ9" s="422"/>
      <c r="BR9" s="422"/>
      <c r="BS9" s="422"/>
      <c r="BT9" s="422"/>
      <c r="BU9" s="423"/>
      <c r="BV9" s="421">
        <v>39960</v>
      </c>
      <c r="BW9" s="422"/>
      <c r="BX9" s="422"/>
      <c r="BY9" s="422"/>
      <c r="BZ9" s="422"/>
      <c r="CA9" s="422"/>
      <c r="CB9" s="422"/>
      <c r="CC9" s="423"/>
      <c r="CD9" s="424" t="s">
        <v>119</v>
      </c>
      <c r="CE9" s="425"/>
      <c r="CF9" s="425"/>
      <c r="CG9" s="425"/>
      <c r="CH9" s="425"/>
      <c r="CI9" s="425"/>
      <c r="CJ9" s="425"/>
      <c r="CK9" s="425"/>
      <c r="CL9" s="425"/>
      <c r="CM9" s="425"/>
      <c r="CN9" s="425"/>
      <c r="CO9" s="425"/>
      <c r="CP9" s="425"/>
      <c r="CQ9" s="425"/>
      <c r="CR9" s="425"/>
      <c r="CS9" s="426"/>
      <c r="CT9" s="418">
        <v>10.4</v>
      </c>
      <c r="CU9" s="419"/>
      <c r="CV9" s="419"/>
      <c r="CW9" s="419"/>
      <c r="CX9" s="419"/>
      <c r="CY9" s="419"/>
      <c r="CZ9" s="419"/>
      <c r="DA9" s="420"/>
      <c r="DB9" s="418">
        <v>12</v>
      </c>
      <c r="DC9" s="419"/>
      <c r="DD9" s="419"/>
      <c r="DE9" s="419"/>
      <c r="DF9" s="419"/>
      <c r="DG9" s="419"/>
      <c r="DH9" s="419"/>
      <c r="DI9" s="420"/>
    </row>
    <row r="10" spans="1:119" ht="18.75" customHeight="1" thickBot="1" x14ac:dyDescent="0.2">
      <c r="A10" s="181"/>
      <c r="B10" s="415"/>
      <c r="C10" s="416"/>
      <c r="D10" s="416"/>
      <c r="E10" s="416"/>
      <c r="F10" s="416"/>
      <c r="G10" s="416"/>
      <c r="H10" s="416"/>
      <c r="I10" s="416"/>
      <c r="J10" s="416"/>
      <c r="K10" s="464"/>
      <c r="L10" s="471" t="s">
        <v>120</v>
      </c>
      <c r="M10" s="451"/>
      <c r="N10" s="451"/>
      <c r="O10" s="451"/>
      <c r="P10" s="451"/>
      <c r="Q10" s="452"/>
      <c r="R10" s="472">
        <v>3352</v>
      </c>
      <c r="S10" s="473"/>
      <c r="T10" s="473"/>
      <c r="U10" s="473"/>
      <c r="V10" s="474"/>
      <c r="W10" s="409"/>
      <c r="X10" s="410"/>
      <c r="Y10" s="410"/>
      <c r="Z10" s="410"/>
      <c r="AA10" s="410"/>
      <c r="AB10" s="410"/>
      <c r="AC10" s="410"/>
      <c r="AD10" s="410"/>
      <c r="AE10" s="410"/>
      <c r="AF10" s="410"/>
      <c r="AG10" s="410"/>
      <c r="AH10" s="410"/>
      <c r="AI10" s="410"/>
      <c r="AJ10" s="410"/>
      <c r="AK10" s="410"/>
      <c r="AL10" s="413"/>
      <c r="AM10" s="450" t="s">
        <v>121</v>
      </c>
      <c r="AN10" s="451"/>
      <c r="AO10" s="451"/>
      <c r="AP10" s="451"/>
      <c r="AQ10" s="451"/>
      <c r="AR10" s="451"/>
      <c r="AS10" s="451"/>
      <c r="AT10" s="452"/>
      <c r="AU10" s="453" t="s">
        <v>122</v>
      </c>
      <c r="AV10" s="454"/>
      <c r="AW10" s="454"/>
      <c r="AX10" s="454"/>
      <c r="AY10" s="455" t="s">
        <v>123</v>
      </c>
      <c r="AZ10" s="456"/>
      <c r="BA10" s="456"/>
      <c r="BB10" s="456"/>
      <c r="BC10" s="456"/>
      <c r="BD10" s="456"/>
      <c r="BE10" s="456"/>
      <c r="BF10" s="456"/>
      <c r="BG10" s="456"/>
      <c r="BH10" s="456"/>
      <c r="BI10" s="456"/>
      <c r="BJ10" s="456"/>
      <c r="BK10" s="456"/>
      <c r="BL10" s="456"/>
      <c r="BM10" s="457"/>
      <c r="BN10" s="421">
        <v>131568</v>
      </c>
      <c r="BO10" s="422"/>
      <c r="BP10" s="422"/>
      <c r="BQ10" s="422"/>
      <c r="BR10" s="422"/>
      <c r="BS10" s="422"/>
      <c r="BT10" s="422"/>
      <c r="BU10" s="423"/>
      <c r="BV10" s="421">
        <v>32362</v>
      </c>
      <c r="BW10" s="422"/>
      <c r="BX10" s="422"/>
      <c r="BY10" s="422"/>
      <c r="BZ10" s="422"/>
      <c r="CA10" s="422"/>
      <c r="CB10" s="422"/>
      <c r="CC10" s="423"/>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15"/>
      <c r="C11" s="416"/>
      <c r="D11" s="416"/>
      <c r="E11" s="416"/>
      <c r="F11" s="416"/>
      <c r="G11" s="416"/>
      <c r="H11" s="416"/>
      <c r="I11" s="416"/>
      <c r="J11" s="416"/>
      <c r="K11" s="464"/>
      <c r="L11" s="475" t="s">
        <v>125</v>
      </c>
      <c r="M11" s="476"/>
      <c r="N11" s="476"/>
      <c r="O11" s="476"/>
      <c r="P11" s="476"/>
      <c r="Q11" s="477"/>
      <c r="R11" s="478" t="s">
        <v>126</v>
      </c>
      <c r="S11" s="479"/>
      <c r="T11" s="479"/>
      <c r="U11" s="479"/>
      <c r="V11" s="480"/>
      <c r="W11" s="409"/>
      <c r="X11" s="410"/>
      <c r="Y11" s="410"/>
      <c r="Z11" s="410"/>
      <c r="AA11" s="410"/>
      <c r="AB11" s="410"/>
      <c r="AC11" s="410"/>
      <c r="AD11" s="410"/>
      <c r="AE11" s="410"/>
      <c r="AF11" s="410"/>
      <c r="AG11" s="410"/>
      <c r="AH11" s="410"/>
      <c r="AI11" s="410"/>
      <c r="AJ11" s="410"/>
      <c r="AK11" s="410"/>
      <c r="AL11" s="413"/>
      <c r="AM11" s="450" t="s">
        <v>127</v>
      </c>
      <c r="AN11" s="451"/>
      <c r="AO11" s="451"/>
      <c r="AP11" s="451"/>
      <c r="AQ11" s="451"/>
      <c r="AR11" s="451"/>
      <c r="AS11" s="451"/>
      <c r="AT11" s="452"/>
      <c r="AU11" s="453" t="s">
        <v>128</v>
      </c>
      <c r="AV11" s="454"/>
      <c r="AW11" s="454"/>
      <c r="AX11" s="454"/>
      <c r="AY11" s="455" t="s">
        <v>129</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130</v>
      </c>
      <c r="CE11" s="425"/>
      <c r="CF11" s="425"/>
      <c r="CG11" s="425"/>
      <c r="CH11" s="425"/>
      <c r="CI11" s="425"/>
      <c r="CJ11" s="425"/>
      <c r="CK11" s="425"/>
      <c r="CL11" s="425"/>
      <c r="CM11" s="425"/>
      <c r="CN11" s="425"/>
      <c r="CO11" s="425"/>
      <c r="CP11" s="425"/>
      <c r="CQ11" s="425"/>
      <c r="CR11" s="425"/>
      <c r="CS11" s="426"/>
      <c r="CT11" s="461" t="s">
        <v>131</v>
      </c>
      <c r="CU11" s="462"/>
      <c r="CV11" s="462"/>
      <c r="CW11" s="462"/>
      <c r="CX11" s="462"/>
      <c r="CY11" s="462"/>
      <c r="CZ11" s="462"/>
      <c r="DA11" s="463"/>
      <c r="DB11" s="461" t="s">
        <v>132</v>
      </c>
      <c r="DC11" s="462"/>
      <c r="DD11" s="462"/>
      <c r="DE11" s="462"/>
      <c r="DF11" s="462"/>
      <c r="DG11" s="462"/>
      <c r="DH11" s="462"/>
      <c r="DI11" s="463"/>
    </row>
    <row r="12" spans="1:119" ht="18.75" customHeight="1" x14ac:dyDescent="0.15">
      <c r="A12" s="181"/>
      <c r="B12" s="481" t="s">
        <v>133</v>
      </c>
      <c r="C12" s="482"/>
      <c r="D12" s="482"/>
      <c r="E12" s="482"/>
      <c r="F12" s="482"/>
      <c r="G12" s="482"/>
      <c r="H12" s="482"/>
      <c r="I12" s="482"/>
      <c r="J12" s="482"/>
      <c r="K12" s="483"/>
      <c r="L12" s="490" t="s">
        <v>134</v>
      </c>
      <c r="M12" s="491"/>
      <c r="N12" s="491"/>
      <c r="O12" s="491"/>
      <c r="P12" s="491"/>
      <c r="Q12" s="492"/>
      <c r="R12" s="493">
        <v>2889</v>
      </c>
      <c r="S12" s="494"/>
      <c r="T12" s="494"/>
      <c r="U12" s="494"/>
      <c r="V12" s="495"/>
      <c r="W12" s="496" t="s">
        <v>1</v>
      </c>
      <c r="X12" s="454"/>
      <c r="Y12" s="454"/>
      <c r="Z12" s="454"/>
      <c r="AA12" s="454"/>
      <c r="AB12" s="497"/>
      <c r="AC12" s="498" t="s">
        <v>135</v>
      </c>
      <c r="AD12" s="499"/>
      <c r="AE12" s="499"/>
      <c r="AF12" s="499"/>
      <c r="AG12" s="500"/>
      <c r="AH12" s="498" t="s">
        <v>136</v>
      </c>
      <c r="AI12" s="499"/>
      <c r="AJ12" s="499"/>
      <c r="AK12" s="499"/>
      <c r="AL12" s="501"/>
      <c r="AM12" s="450" t="s">
        <v>137</v>
      </c>
      <c r="AN12" s="451"/>
      <c r="AO12" s="451"/>
      <c r="AP12" s="451"/>
      <c r="AQ12" s="451"/>
      <c r="AR12" s="451"/>
      <c r="AS12" s="451"/>
      <c r="AT12" s="452"/>
      <c r="AU12" s="453" t="s">
        <v>138</v>
      </c>
      <c r="AV12" s="454"/>
      <c r="AW12" s="454"/>
      <c r="AX12" s="454"/>
      <c r="AY12" s="455" t="s">
        <v>139</v>
      </c>
      <c r="AZ12" s="456"/>
      <c r="BA12" s="456"/>
      <c r="BB12" s="456"/>
      <c r="BC12" s="456"/>
      <c r="BD12" s="456"/>
      <c r="BE12" s="456"/>
      <c r="BF12" s="456"/>
      <c r="BG12" s="456"/>
      <c r="BH12" s="456"/>
      <c r="BI12" s="456"/>
      <c r="BJ12" s="456"/>
      <c r="BK12" s="456"/>
      <c r="BL12" s="456"/>
      <c r="BM12" s="457"/>
      <c r="BN12" s="421">
        <v>8900</v>
      </c>
      <c r="BO12" s="422"/>
      <c r="BP12" s="422"/>
      <c r="BQ12" s="422"/>
      <c r="BR12" s="422"/>
      <c r="BS12" s="422"/>
      <c r="BT12" s="422"/>
      <c r="BU12" s="423"/>
      <c r="BV12" s="421">
        <v>75000</v>
      </c>
      <c r="BW12" s="422"/>
      <c r="BX12" s="422"/>
      <c r="BY12" s="422"/>
      <c r="BZ12" s="422"/>
      <c r="CA12" s="422"/>
      <c r="CB12" s="422"/>
      <c r="CC12" s="423"/>
      <c r="CD12" s="424" t="s">
        <v>140</v>
      </c>
      <c r="CE12" s="425"/>
      <c r="CF12" s="425"/>
      <c r="CG12" s="425"/>
      <c r="CH12" s="425"/>
      <c r="CI12" s="425"/>
      <c r="CJ12" s="425"/>
      <c r="CK12" s="425"/>
      <c r="CL12" s="425"/>
      <c r="CM12" s="425"/>
      <c r="CN12" s="425"/>
      <c r="CO12" s="425"/>
      <c r="CP12" s="425"/>
      <c r="CQ12" s="425"/>
      <c r="CR12" s="425"/>
      <c r="CS12" s="426"/>
      <c r="CT12" s="461" t="s">
        <v>141</v>
      </c>
      <c r="CU12" s="462"/>
      <c r="CV12" s="462"/>
      <c r="CW12" s="462"/>
      <c r="CX12" s="462"/>
      <c r="CY12" s="462"/>
      <c r="CZ12" s="462"/>
      <c r="DA12" s="463"/>
      <c r="DB12" s="461" t="s">
        <v>131</v>
      </c>
      <c r="DC12" s="462"/>
      <c r="DD12" s="462"/>
      <c r="DE12" s="462"/>
      <c r="DF12" s="462"/>
      <c r="DG12" s="462"/>
      <c r="DH12" s="462"/>
      <c r="DI12" s="463"/>
    </row>
    <row r="13" spans="1:119" ht="18.75" customHeight="1" x14ac:dyDescent="0.15">
      <c r="A13" s="181"/>
      <c r="B13" s="484"/>
      <c r="C13" s="485"/>
      <c r="D13" s="485"/>
      <c r="E13" s="485"/>
      <c r="F13" s="485"/>
      <c r="G13" s="485"/>
      <c r="H13" s="485"/>
      <c r="I13" s="485"/>
      <c r="J13" s="485"/>
      <c r="K13" s="486"/>
      <c r="L13" s="190"/>
      <c r="M13" s="512" t="s">
        <v>142</v>
      </c>
      <c r="N13" s="513"/>
      <c r="O13" s="513"/>
      <c r="P13" s="513"/>
      <c r="Q13" s="514"/>
      <c r="R13" s="505">
        <v>2850</v>
      </c>
      <c r="S13" s="506"/>
      <c r="T13" s="506"/>
      <c r="U13" s="506"/>
      <c r="V13" s="507"/>
      <c r="W13" s="437" t="s">
        <v>143</v>
      </c>
      <c r="X13" s="438"/>
      <c r="Y13" s="438"/>
      <c r="Z13" s="438"/>
      <c r="AA13" s="438"/>
      <c r="AB13" s="428"/>
      <c r="AC13" s="472">
        <v>56</v>
      </c>
      <c r="AD13" s="473"/>
      <c r="AE13" s="473"/>
      <c r="AF13" s="473"/>
      <c r="AG13" s="515"/>
      <c r="AH13" s="472">
        <v>99</v>
      </c>
      <c r="AI13" s="473"/>
      <c r="AJ13" s="473"/>
      <c r="AK13" s="473"/>
      <c r="AL13" s="474"/>
      <c r="AM13" s="450" t="s">
        <v>144</v>
      </c>
      <c r="AN13" s="451"/>
      <c r="AO13" s="451"/>
      <c r="AP13" s="451"/>
      <c r="AQ13" s="451"/>
      <c r="AR13" s="451"/>
      <c r="AS13" s="451"/>
      <c r="AT13" s="452"/>
      <c r="AU13" s="453" t="s">
        <v>145</v>
      </c>
      <c r="AV13" s="454"/>
      <c r="AW13" s="454"/>
      <c r="AX13" s="454"/>
      <c r="AY13" s="455" t="s">
        <v>146</v>
      </c>
      <c r="AZ13" s="456"/>
      <c r="BA13" s="456"/>
      <c r="BB13" s="456"/>
      <c r="BC13" s="456"/>
      <c r="BD13" s="456"/>
      <c r="BE13" s="456"/>
      <c r="BF13" s="456"/>
      <c r="BG13" s="456"/>
      <c r="BH13" s="456"/>
      <c r="BI13" s="456"/>
      <c r="BJ13" s="456"/>
      <c r="BK13" s="456"/>
      <c r="BL13" s="456"/>
      <c r="BM13" s="457"/>
      <c r="BN13" s="421">
        <v>154717</v>
      </c>
      <c r="BO13" s="422"/>
      <c r="BP13" s="422"/>
      <c r="BQ13" s="422"/>
      <c r="BR13" s="422"/>
      <c r="BS13" s="422"/>
      <c r="BT13" s="422"/>
      <c r="BU13" s="423"/>
      <c r="BV13" s="421">
        <v>-2678</v>
      </c>
      <c r="BW13" s="422"/>
      <c r="BX13" s="422"/>
      <c r="BY13" s="422"/>
      <c r="BZ13" s="422"/>
      <c r="CA13" s="422"/>
      <c r="CB13" s="422"/>
      <c r="CC13" s="423"/>
      <c r="CD13" s="424" t="s">
        <v>147</v>
      </c>
      <c r="CE13" s="425"/>
      <c r="CF13" s="425"/>
      <c r="CG13" s="425"/>
      <c r="CH13" s="425"/>
      <c r="CI13" s="425"/>
      <c r="CJ13" s="425"/>
      <c r="CK13" s="425"/>
      <c r="CL13" s="425"/>
      <c r="CM13" s="425"/>
      <c r="CN13" s="425"/>
      <c r="CO13" s="425"/>
      <c r="CP13" s="425"/>
      <c r="CQ13" s="425"/>
      <c r="CR13" s="425"/>
      <c r="CS13" s="426"/>
      <c r="CT13" s="418">
        <v>4.8</v>
      </c>
      <c r="CU13" s="419"/>
      <c r="CV13" s="419"/>
      <c r="CW13" s="419"/>
      <c r="CX13" s="419"/>
      <c r="CY13" s="419"/>
      <c r="CZ13" s="419"/>
      <c r="DA13" s="420"/>
      <c r="DB13" s="418">
        <v>5.5</v>
      </c>
      <c r="DC13" s="419"/>
      <c r="DD13" s="419"/>
      <c r="DE13" s="419"/>
      <c r="DF13" s="419"/>
      <c r="DG13" s="419"/>
      <c r="DH13" s="419"/>
      <c r="DI13" s="420"/>
    </row>
    <row r="14" spans="1:119" ht="18.75" customHeight="1" thickBot="1" x14ac:dyDescent="0.2">
      <c r="A14" s="181"/>
      <c r="B14" s="484"/>
      <c r="C14" s="485"/>
      <c r="D14" s="485"/>
      <c r="E14" s="485"/>
      <c r="F14" s="485"/>
      <c r="G14" s="485"/>
      <c r="H14" s="485"/>
      <c r="I14" s="485"/>
      <c r="J14" s="485"/>
      <c r="K14" s="486"/>
      <c r="L14" s="502" t="s">
        <v>148</v>
      </c>
      <c r="M14" s="503"/>
      <c r="N14" s="503"/>
      <c r="O14" s="503"/>
      <c r="P14" s="503"/>
      <c r="Q14" s="504"/>
      <c r="R14" s="505">
        <v>2983</v>
      </c>
      <c r="S14" s="506"/>
      <c r="T14" s="506"/>
      <c r="U14" s="506"/>
      <c r="V14" s="507"/>
      <c r="W14" s="411"/>
      <c r="X14" s="412"/>
      <c r="Y14" s="412"/>
      <c r="Z14" s="412"/>
      <c r="AA14" s="412"/>
      <c r="AB14" s="401"/>
      <c r="AC14" s="508">
        <v>3.3</v>
      </c>
      <c r="AD14" s="509"/>
      <c r="AE14" s="509"/>
      <c r="AF14" s="509"/>
      <c r="AG14" s="510"/>
      <c r="AH14" s="508">
        <v>5</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149</v>
      </c>
      <c r="CE14" s="517"/>
      <c r="CF14" s="517"/>
      <c r="CG14" s="517"/>
      <c r="CH14" s="517"/>
      <c r="CI14" s="517"/>
      <c r="CJ14" s="517"/>
      <c r="CK14" s="517"/>
      <c r="CL14" s="517"/>
      <c r="CM14" s="517"/>
      <c r="CN14" s="517"/>
      <c r="CO14" s="517"/>
      <c r="CP14" s="517"/>
      <c r="CQ14" s="517"/>
      <c r="CR14" s="517"/>
      <c r="CS14" s="518"/>
      <c r="CT14" s="519" t="s">
        <v>132</v>
      </c>
      <c r="CU14" s="520"/>
      <c r="CV14" s="520"/>
      <c r="CW14" s="520"/>
      <c r="CX14" s="520"/>
      <c r="CY14" s="520"/>
      <c r="CZ14" s="520"/>
      <c r="DA14" s="521"/>
      <c r="DB14" s="519" t="s">
        <v>131</v>
      </c>
      <c r="DC14" s="520"/>
      <c r="DD14" s="520"/>
      <c r="DE14" s="520"/>
      <c r="DF14" s="520"/>
      <c r="DG14" s="520"/>
      <c r="DH14" s="520"/>
      <c r="DI14" s="521"/>
    </row>
    <row r="15" spans="1:119" ht="18.75" customHeight="1" x14ac:dyDescent="0.15">
      <c r="A15" s="181"/>
      <c r="B15" s="484"/>
      <c r="C15" s="485"/>
      <c r="D15" s="485"/>
      <c r="E15" s="485"/>
      <c r="F15" s="485"/>
      <c r="G15" s="485"/>
      <c r="H15" s="485"/>
      <c r="I15" s="485"/>
      <c r="J15" s="485"/>
      <c r="K15" s="486"/>
      <c r="L15" s="190"/>
      <c r="M15" s="512" t="s">
        <v>150</v>
      </c>
      <c r="N15" s="513"/>
      <c r="O15" s="513"/>
      <c r="P15" s="513"/>
      <c r="Q15" s="514"/>
      <c r="R15" s="505">
        <v>2944</v>
      </c>
      <c r="S15" s="506"/>
      <c r="T15" s="506"/>
      <c r="U15" s="506"/>
      <c r="V15" s="507"/>
      <c r="W15" s="437" t="s">
        <v>151</v>
      </c>
      <c r="X15" s="438"/>
      <c r="Y15" s="438"/>
      <c r="Z15" s="438"/>
      <c r="AA15" s="438"/>
      <c r="AB15" s="428"/>
      <c r="AC15" s="472">
        <v>208</v>
      </c>
      <c r="AD15" s="473"/>
      <c r="AE15" s="473"/>
      <c r="AF15" s="473"/>
      <c r="AG15" s="515"/>
      <c r="AH15" s="472">
        <v>269</v>
      </c>
      <c r="AI15" s="473"/>
      <c r="AJ15" s="473"/>
      <c r="AK15" s="473"/>
      <c r="AL15" s="474"/>
      <c r="AM15" s="450"/>
      <c r="AN15" s="451"/>
      <c r="AO15" s="451"/>
      <c r="AP15" s="451"/>
      <c r="AQ15" s="451"/>
      <c r="AR15" s="451"/>
      <c r="AS15" s="451"/>
      <c r="AT15" s="452"/>
      <c r="AU15" s="453"/>
      <c r="AV15" s="454"/>
      <c r="AW15" s="454"/>
      <c r="AX15" s="454"/>
      <c r="AY15" s="381" t="s">
        <v>152</v>
      </c>
      <c r="AZ15" s="382"/>
      <c r="BA15" s="382"/>
      <c r="BB15" s="382"/>
      <c r="BC15" s="382"/>
      <c r="BD15" s="382"/>
      <c r="BE15" s="382"/>
      <c r="BF15" s="382"/>
      <c r="BG15" s="382"/>
      <c r="BH15" s="382"/>
      <c r="BI15" s="382"/>
      <c r="BJ15" s="382"/>
      <c r="BK15" s="382"/>
      <c r="BL15" s="382"/>
      <c r="BM15" s="383"/>
      <c r="BN15" s="384">
        <v>423479</v>
      </c>
      <c r="BO15" s="385"/>
      <c r="BP15" s="385"/>
      <c r="BQ15" s="385"/>
      <c r="BR15" s="385"/>
      <c r="BS15" s="385"/>
      <c r="BT15" s="385"/>
      <c r="BU15" s="386"/>
      <c r="BV15" s="384">
        <v>386941</v>
      </c>
      <c r="BW15" s="385"/>
      <c r="BX15" s="385"/>
      <c r="BY15" s="385"/>
      <c r="BZ15" s="385"/>
      <c r="CA15" s="385"/>
      <c r="CB15" s="385"/>
      <c r="CC15" s="386"/>
      <c r="CD15" s="522" t="s">
        <v>153</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84"/>
      <c r="C16" s="485"/>
      <c r="D16" s="485"/>
      <c r="E16" s="485"/>
      <c r="F16" s="485"/>
      <c r="G16" s="485"/>
      <c r="H16" s="485"/>
      <c r="I16" s="485"/>
      <c r="J16" s="485"/>
      <c r="K16" s="486"/>
      <c r="L16" s="502" t="s">
        <v>154</v>
      </c>
      <c r="M16" s="533"/>
      <c r="N16" s="533"/>
      <c r="O16" s="533"/>
      <c r="P16" s="533"/>
      <c r="Q16" s="534"/>
      <c r="R16" s="525" t="s">
        <v>155</v>
      </c>
      <c r="S16" s="526"/>
      <c r="T16" s="526"/>
      <c r="U16" s="526"/>
      <c r="V16" s="527"/>
      <c r="W16" s="411"/>
      <c r="X16" s="412"/>
      <c r="Y16" s="412"/>
      <c r="Z16" s="412"/>
      <c r="AA16" s="412"/>
      <c r="AB16" s="401"/>
      <c r="AC16" s="508">
        <v>12.3</v>
      </c>
      <c r="AD16" s="509"/>
      <c r="AE16" s="509"/>
      <c r="AF16" s="509"/>
      <c r="AG16" s="510"/>
      <c r="AH16" s="508">
        <v>13.6</v>
      </c>
      <c r="AI16" s="509"/>
      <c r="AJ16" s="509"/>
      <c r="AK16" s="509"/>
      <c r="AL16" s="511"/>
      <c r="AM16" s="450"/>
      <c r="AN16" s="451"/>
      <c r="AO16" s="451"/>
      <c r="AP16" s="451"/>
      <c r="AQ16" s="451"/>
      <c r="AR16" s="451"/>
      <c r="AS16" s="451"/>
      <c r="AT16" s="452"/>
      <c r="AU16" s="453"/>
      <c r="AV16" s="454"/>
      <c r="AW16" s="454"/>
      <c r="AX16" s="454"/>
      <c r="AY16" s="455" t="s">
        <v>156</v>
      </c>
      <c r="AZ16" s="456"/>
      <c r="BA16" s="456"/>
      <c r="BB16" s="456"/>
      <c r="BC16" s="456"/>
      <c r="BD16" s="456"/>
      <c r="BE16" s="456"/>
      <c r="BF16" s="456"/>
      <c r="BG16" s="456"/>
      <c r="BH16" s="456"/>
      <c r="BI16" s="456"/>
      <c r="BJ16" s="456"/>
      <c r="BK16" s="456"/>
      <c r="BL16" s="456"/>
      <c r="BM16" s="457"/>
      <c r="BN16" s="421">
        <v>1973263</v>
      </c>
      <c r="BO16" s="422"/>
      <c r="BP16" s="422"/>
      <c r="BQ16" s="422"/>
      <c r="BR16" s="422"/>
      <c r="BS16" s="422"/>
      <c r="BT16" s="422"/>
      <c r="BU16" s="423"/>
      <c r="BV16" s="421">
        <v>1850431</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81"/>
      <c r="B17" s="487"/>
      <c r="C17" s="488"/>
      <c r="D17" s="488"/>
      <c r="E17" s="488"/>
      <c r="F17" s="488"/>
      <c r="G17" s="488"/>
      <c r="H17" s="488"/>
      <c r="I17" s="488"/>
      <c r="J17" s="488"/>
      <c r="K17" s="489"/>
      <c r="L17" s="195"/>
      <c r="M17" s="528" t="s">
        <v>157</v>
      </c>
      <c r="N17" s="529"/>
      <c r="O17" s="529"/>
      <c r="P17" s="529"/>
      <c r="Q17" s="530"/>
      <c r="R17" s="525" t="s">
        <v>158</v>
      </c>
      <c r="S17" s="526"/>
      <c r="T17" s="526"/>
      <c r="U17" s="526"/>
      <c r="V17" s="527"/>
      <c r="W17" s="437" t="s">
        <v>159</v>
      </c>
      <c r="X17" s="438"/>
      <c r="Y17" s="438"/>
      <c r="Z17" s="438"/>
      <c r="AA17" s="438"/>
      <c r="AB17" s="428"/>
      <c r="AC17" s="472">
        <v>1433</v>
      </c>
      <c r="AD17" s="473"/>
      <c r="AE17" s="473"/>
      <c r="AF17" s="473"/>
      <c r="AG17" s="515"/>
      <c r="AH17" s="472">
        <v>1617</v>
      </c>
      <c r="AI17" s="473"/>
      <c r="AJ17" s="473"/>
      <c r="AK17" s="473"/>
      <c r="AL17" s="474"/>
      <c r="AM17" s="450"/>
      <c r="AN17" s="451"/>
      <c r="AO17" s="451"/>
      <c r="AP17" s="451"/>
      <c r="AQ17" s="451"/>
      <c r="AR17" s="451"/>
      <c r="AS17" s="451"/>
      <c r="AT17" s="452"/>
      <c r="AU17" s="453"/>
      <c r="AV17" s="454"/>
      <c r="AW17" s="454"/>
      <c r="AX17" s="454"/>
      <c r="AY17" s="455" t="s">
        <v>160</v>
      </c>
      <c r="AZ17" s="456"/>
      <c r="BA17" s="456"/>
      <c r="BB17" s="456"/>
      <c r="BC17" s="456"/>
      <c r="BD17" s="456"/>
      <c r="BE17" s="456"/>
      <c r="BF17" s="456"/>
      <c r="BG17" s="456"/>
      <c r="BH17" s="456"/>
      <c r="BI17" s="456"/>
      <c r="BJ17" s="456"/>
      <c r="BK17" s="456"/>
      <c r="BL17" s="456"/>
      <c r="BM17" s="457"/>
      <c r="BN17" s="421">
        <v>521138</v>
      </c>
      <c r="BO17" s="422"/>
      <c r="BP17" s="422"/>
      <c r="BQ17" s="422"/>
      <c r="BR17" s="422"/>
      <c r="BS17" s="422"/>
      <c r="BT17" s="422"/>
      <c r="BU17" s="423"/>
      <c r="BV17" s="421">
        <v>478750</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81"/>
      <c r="B18" s="535" t="s">
        <v>161</v>
      </c>
      <c r="C18" s="464"/>
      <c r="D18" s="464"/>
      <c r="E18" s="536"/>
      <c r="F18" s="536"/>
      <c r="G18" s="536"/>
      <c r="H18" s="536"/>
      <c r="I18" s="536"/>
      <c r="J18" s="536"/>
      <c r="K18" s="536"/>
      <c r="L18" s="537">
        <v>137.03</v>
      </c>
      <c r="M18" s="537"/>
      <c r="N18" s="537"/>
      <c r="O18" s="537"/>
      <c r="P18" s="537"/>
      <c r="Q18" s="537"/>
      <c r="R18" s="538"/>
      <c r="S18" s="538"/>
      <c r="T18" s="538"/>
      <c r="U18" s="538"/>
      <c r="V18" s="539"/>
      <c r="W18" s="439"/>
      <c r="X18" s="440"/>
      <c r="Y18" s="440"/>
      <c r="Z18" s="440"/>
      <c r="AA18" s="440"/>
      <c r="AB18" s="431"/>
      <c r="AC18" s="540">
        <v>84.4</v>
      </c>
      <c r="AD18" s="541"/>
      <c r="AE18" s="541"/>
      <c r="AF18" s="541"/>
      <c r="AG18" s="542"/>
      <c r="AH18" s="540">
        <v>81.5</v>
      </c>
      <c r="AI18" s="541"/>
      <c r="AJ18" s="541"/>
      <c r="AK18" s="541"/>
      <c r="AL18" s="543"/>
      <c r="AM18" s="450"/>
      <c r="AN18" s="451"/>
      <c r="AO18" s="451"/>
      <c r="AP18" s="451"/>
      <c r="AQ18" s="451"/>
      <c r="AR18" s="451"/>
      <c r="AS18" s="451"/>
      <c r="AT18" s="452"/>
      <c r="AU18" s="453"/>
      <c r="AV18" s="454"/>
      <c r="AW18" s="454"/>
      <c r="AX18" s="454"/>
      <c r="AY18" s="455" t="s">
        <v>162</v>
      </c>
      <c r="AZ18" s="456"/>
      <c r="BA18" s="456"/>
      <c r="BB18" s="456"/>
      <c r="BC18" s="456"/>
      <c r="BD18" s="456"/>
      <c r="BE18" s="456"/>
      <c r="BF18" s="456"/>
      <c r="BG18" s="456"/>
      <c r="BH18" s="456"/>
      <c r="BI18" s="456"/>
      <c r="BJ18" s="456"/>
      <c r="BK18" s="456"/>
      <c r="BL18" s="456"/>
      <c r="BM18" s="457"/>
      <c r="BN18" s="421">
        <v>1892094</v>
      </c>
      <c r="BO18" s="422"/>
      <c r="BP18" s="422"/>
      <c r="BQ18" s="422"/>
      <c r="BR18" s="422"/>
      <c r="BS18" s="422"/>
      <c r="BT18" s="422"/>
      <c r="BU18" s="423"/>
      <c r="BV18" s="421">
        <v>1936969</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81"/>
      <c r="B19" s="535" t="s">
        <v>163</v>
      </c>
      <c r="C19" s="464"/>
      <c r="D19" s="464"/>
      <c r="E19" s="536"/>
      <c r="F19" s="536"/>
      <c r="G19" s="536"/>
      <c r="H19" s="536"/>
      <c r="I19" s="536"/>
      <c r="J19" s="536"/>
      <c r="K19" s="536"/>
      <c r="L19" s="544">
        <v>22</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164</v>
      </c>
      <c r="AZ19" s="456"/>
      <c r="BA19" s="456"/>
      <c r="BB19" s="456"/>
      <c r="BC19" s="456"/>
      <c r="BD19" s="456"/>
      <c r="BE19" s="456"/>
      <c r="BF19" s="456"/>
      <c r="BG19" s="456"/>
      <c r="BH19" s="456"/>
      <c r="BI19" s="456"/>
      <c r="BJ19" s="456"/>
      <c r="BK19" s="456"/>
      <c r="BL19" s="456"/>
      <c r="BM19" s="457"/>
      <c r="BN19" s="421">
        <v>2912755</v>
      </c>
      <c r="BO19" s="422"/>
      <c r="BP19" s="422"/>
      <c r="BQ19" s="422"/>
      <c r="BR19" s="422"/>
      <c r="BS19" s="422"/>
      <c r="BT19" s="422"/>
      <c r="BU19" s="423"/>
      <c r="BV19" s="421">
        <v>2559368</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81"/>
      <c r="B20" s="535" t="s">
        <v>165</v>
      </c>
      <c r="C20" s="464"/>
      <c r="D20" s="464"/>
      <c r="E20" s="536"/>
      <c r="F20" s="536"/>
      <c r="G20" s="536"/>
      <c r="H20" s="536"/>
      <c r="I20" s="536"/>
      <c r="J20" s="536"/>
      <c r="K20" s="536"/>
      <c r="L20" s="544">
        <v>1408</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15">
      <c r="A21" s="181"/>
      <c r="B21" s="555" t="s">
        <v>166</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
      <c r="A22" s="181"/>
      <c r="B22" s="558" t="s">
        <v>167</v>
      </c>
      <c r="C22" s="559"/>
      <c r="D22" s="560"/>
      <c r="E22" s="433" t="s">
        <v>1</v>
      </c>
      <c r="F22" s="438"/>
      <c r="G22" s="438"/>
      <c r="H22" s="438"/>
      <c r="I22" s="438"/>
      <c r="J22" s="438"/>
      <c r="K22" s="428"/>
      <c r="L22" s="433" t="s">
        <v>168</v>
      </c>
      <c r="M22" s="438"/>
      <c r="N22" s="438"/>
      <c r="O22" s="438"/>
      <c r="P22" s="428"/>
      <c r="Q22" s="567" t="s">
        <v>169</v>
      </c>
      <c r="R22" s="568"/>
      <c r="S22" s="568"/>
      <c r="T22" s="568"/>
      <c r="U22" s="568"/>
      <c r="V22" s="569"/>
      <c r="W22" s="573" t="s">
        <v>170</v>
      </c>
      <c r="X22" s="559"/>
      <c r="Y22" s="560"/>
      <c r="Z22" s="433" t="s">
        <v>1</v>
      </c>
      <c r="AA22" s="438"/>
      <c r="AB22" s="438"/>
      <c r="AC22" s="438"/>
      <c r="AD22" s="438"/>
      <c r="AE22" s="438"/>
      <c r="AF22" s="438"/>
      <c r="AG22" s="428"/>
      <c r="AH22" s="586" t="s">
        <v>171</v>
      </c>
      <c r="AI22" s="438"/>
      <c r="AJ22" s="438"/>
      <c r="AK22" s="438"/>
      <c r="AL22" s="428"/>
      <c r="AM22" s="586" t="s">
        <v>172</v>
      </c>
      <c r="AN22" s="587"/>
      <c r="AO22" s="587"/>
      <c r="AP22" s="587"/>
      <c r="AQ22" s="587"/>
      <c r="AR22" s="588"/>
      <c r="AS22" s="567" t="s">
        <v>169</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15">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173</v>
      </c>
      <c r="AZ23" s="382"/>
      <c r="BA23" s="382"/>
      <c r="BB23" s="382"/>
      <c r="BC23" s="382"/>
      <c r="BD23" s="382"/>
      <c r="BE23" s="382"/>
      <c r="BF23" s="382"/>
      <c r="BG23" s="382"/>
      <c r="BH23" s="382"/>
      <c r="BI23" s="382"/>
      <c r="BJ23" s="382"/>
      <c r="BK23" s="382"/>
      <c r="BL23" s="382"/>
      <c r="BM23" s="383"/>
      <c r="BN23" s="421">
        <v>3319076</v>
      </c>
      <c r="BO23" s="422"/>
      <c r="BP23" s="422"/>
      <c r="BQ23" s="422"/>
      <c r="BR23" s="422"/>
      <c r="BS23" s="422"/>
      <c r="BT23" s="422"/>
      <c r="BU23" s="423"/>
      <c r="BV23" s="421">
        <v>3398093</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81"/>
      <c r="B24" s="561"/>
      <c r="C24" s="562"/>
      <c r="D24" s="563"/>
      <c r="E24" s="471" t="s">
        <v>174</v>
      </c>
      <c r="F24" s="451"/>
      <c r="G24" s="451"/>
      <c r="H24" s="451"/>
      <c r="I24" s="451"/>
      <c r="J24" s="451"/>
      <c r="K24" s="452"/>
      <c r="L24" s="472">
        <v>1</v>
      </c>
      <c r="M24" s="473"/>
      <c r="N24" s="473"/>
      <c r="O24" s="473"/>
      <c r="P24" s="515"/>
      <c r="Q24" s="472">
        <v>6300</v>
      </c>
      <c r="R24" s="473"/>
      <c r="S24" s="473"/>
      <c r="T24" s="473"/>
      <c r="U24" s="473"/>
      <c r="V24" s="515"/>
      <c r="W24" s="574"/>
      <c r="X24" s="562"/>
      <c r="Y24" s="563"/>
      <c r="Z24" s="471" t="s">
        <v>175</v>
      </c>
      <c r="AA24" s="451"/>
      <c r="AB24" s="451"/>
      <c r="AC24" s="451"/>
      <c r="AD24" s="451"/>
      <c r="AE24" s="451"/>
      <c r="AF24" s="451"/>
      <c r="AG24" s="452"/>
      <c r="AH24" s="472">
        <v>106</v>
      </c>
      <c r="AI24" s="473"/>
      <c r="AJ24" s="473"/>
      <c r="AK24" s="473"/>
      <c r="AL24" s="515"/>
      <c r="AM24" s="472">
        <v>288850</v>
      </c>
      <c r="AN24" s="473"/>
      <c r="AO24" s="473"/>
      <c r="AP24" s="473"/>
      <c r="AQ24" s="473"/>
      <c r="AR24" s="515"/>
      <c r="AS24" s="472">
        <v>2725</v>
      </c>
      <c r="AT24" s="473"/>
      <c r="AU24" s="473"/>
      <c r="AV24" s="473"/>
      <c r="AW24" s="473"/>
      <c r="AX24" s="474"/>
      <c r="AY24" s="594" t="s">
        <v>176</v>
      </c>
      <c r="AZ24" s="595"/>
      <c r="BA24" s="595"/>
      <c r="BB24" s="595"/>
      <c r="BC24" s="595"/>
      <c r="BD24" s="595"/>
      <c r="BE24" s="595"/>
      <c r="BF24" s="595"/>
      <c r="BG24" s="595"/>
      <c r="BH24" s="595"/>
      <c r="BI24" s="595"/>
      <c r="BJ24" s="595"/>
      <c r="BK24" s="595"/>
      <c r="BL24" s="595"/>
      <c r="BM24" s="596"/>
      <c r="BN24" s="421">
        <v>3316356</v>
      </c>
      <c r="BO24" s="422"/>
      <c r="BP24" s="422"/>
      <c r="BQ24" s="422"/>
      <c r="BR24" s="422"/>
      <c r="BS24" s="422"/>
      <c r="BT24" s="422"/>
      <c r="BU24" s="423"/>
      <c r="BV24" s="421">
        <v>3373613</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15">
      <c r="A25" s="181"/>
      <c r="B25" s="561"/>
      <c r="C25" s="562"/>
      <c r="D25" s="563"/>
      <c r="E25" s="471" t="s">
        <v>177</v>
      </c>
      <c r="F25" s="451"/>
      <c r="G25" s="451"/>
      <c r="H25" s="451"/>
      <c r="I25" s="451"/>
      <c r="J25" s="451"/>
      <c r="K25" s="452"/>
      <c r="L25" s="472">
        <v>1</v>
      </c>
      <c r="M25" s="473"/>
      <c r="N25" s="473"/>
      <c r="O25" s="473"/>
      <c r="P25" s="515"/>
      <c r="Q25" s="472">
        <v>5400</v>
      </c>
      <c r="R25" s="473"/>
      <c r="S25" s="473"/>
      <c r="T25" s="473"/>
      <c r="U25" s="473"/>
      <c r="V25" s="515"/>
      <c r="W25" s="574"/>
      <c r="X25" s="562"/>
      <c r="Y25" s="563"/>
      <c r="Z25" s="471" t="s">
        <v>178</v>
      </c>
      <c r="AA25" s="451"/>
      <c r="AB25" s="451"/>
      <c r="AC25" s="451"/>
      <c r="AD25" s="451"/>
      <c r="AE25" s="451"/>
      <c r="AF25" s="451"/>
      <c r="AG25" s="452"/>
      <c r="AH25" s="472">
        <v>26</v>
      </c>
      <c r="AI25" s="473"/>
      <c r="AJ25" s="473"/>
      <c r="AK25" s="473"/>
      <c r="AL25" s="515"/>
      <c r="AM25" s="472">
        <v>65858</v>
      </c>
      <c r="AN25" s="473"/>
      <c r="AO25" s="473"/>
      <c r="AP25" s="473"/>
      <c r="AQ25" s="473"/>
      <c r="AR25" s="515"/>
      <c r="AS25" s="472">
        <v>2533</v>
      </c>
      <c r="AT25" s="473"/>
      <c r="AU25" s="473"/>
      <c r="AV25" s="473"/>
      <c r="AW25" s="473"/>
      <c r="AX25" s="474"/>
      <c r="AY25" s="381" t="s">
        <v>179</v>
      </c>
      <c r="AZ25" s="382"/>
      <c r="BA25" s="382"/>
      <c r="BB25" s="382"/>
      <c r="BC25" s="382"/>
      <c r="BD25" s="382"/>
      <c r="BE25" s="382"/>
      <c r="BF25" s="382"/>
      <c r="BG25" s="382"/>
      <c r="BH25" s="382"/>
      <c r="BI25" s="382"/>
      <c r="BJ25" s="382"/>
      <c r="BK25" s="382"/>
      <c r="BL25" s="382"/>
      <c r="BM25" s="383"/>
      <c r="BN25" s="384">
        <v>4713860</v>
      </c>
      <c r="BO25" s="385"/>
      <c r="BP25" s="385"/>
      <c r="BQ25" s="385"/>
      <c r="BR25" s="385"/>
      <c r="BS25" s="385"/>
      <c r="BT25" s="385"/>
      <c r="BU25" s="386"/>
      <c r="BV25" s="384" t="s">
        <v>180</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15">
      <c r="A26" s="181"/>
      <c r="B26" s="561"/>
      <c r="C26" s="562"/>
      <c r="D26" s="563"/>
      <c r="E26" s="471" t="s">
        <v>181</v>
      </c>
      <c r="F26" s="451"/>
      <c r="G26" s="451"/>
      <c r="H26" s="451"/>
      <c r="I26" s="451"/>
      <c r="J26" s="451"/>
      <c r="K26" s="452"/>
      <c r="L26" s="472">
        <v>1</v>
      </c>
      <c r="M26" s="473"/>
      <c r="N26" s="473"/>
      <c r="O26" s="473"/>
      <c r="P26" s="515"/>
      <c r="Q26" s="472">
        <v>4950</v>
      </c>
      <c r="R26" s="473"/>
      <c r="S26" s="473"/>
      <c r="T26" s="473"/>
      <c r="U26" s="473"/>
      <c r="V26" s="515"/>
      <c r="W26" s="574"/>
      <c r="X26" s="562"/>
      <c r="Y26" s="563"/>
      <c r="Z26" s="471" t="s">
        <v>182</v>
      </c>
      <c r="AA26" s="584"/>
      <c r="AB26" s="584"/>
      <c r="AC26" s="584"/>
      <c r="AD26" s="584"/>
      <c r="AE26" s="584"/>
      <c r="AF26" s="584"/>
      <c r="AG26" s="585"/>
      <c r="AH26" s="472">
        <v>3</v>
      </c>
      <c r="AI26" s="473"/>
      <c r="AJ26" s="473"/>
      <c r="AK26" s="473"/>
      <c r="AL26" s="515"/>
      <c r="AM26" s="472">
        <v>6978</v>
      </c>
      <c r="AN26" s="473"/>
      <c r="AO26" s="473"/>
      <c r="AP26" s="473"/>
      <c r="AQ26" s="473"/>
      <c r="AR26" s="515"/>
      <c r="AS26" s="472">
        <v>2326</v>
      </c>
      <c r="AT26" s="473"/>
      <c r="AU26" s="473"/>
      <c r="AV26" s="473"/>
      <c r="AW26" s="473"/>
      <c r="AX26" s="474"/>
      <c r="AY26" s="424" t="s">
        <v>183</v>
      </c>
      <c r="AZ26" s="425"/>
      <c r="BA26" s="425"/>
      <c r="BB26" s="425"/>
      <c r="BC26" s="425"/>
      <c r="BD26" s="425"/>
      <c r="BE26" s="425"/>
      <c r="BF26" s="425"/>
      <c r="BG26" s="425"/>
      <c r="BH26" s="425"/>
      <c r="BI26" s="425"/>
      <c r="BJ26" s="425"/>
      <c r="BK26" s="425"/>
      <c r="BL26" s="425"/>
      <c r="BM26" s="426"/>
      <c r="BN26" s="421" t="s">
        <v>180</v>
      </c>
      <c r="BO26" s="422"/>
      <c r="BP26" s="422"/>
      <c r="BQ26" s="422"/>
      <c r="BR26" s="422"/>
      <c r="BS26" s="422"/>
      <c r="BT26" s="422"/>
      <c r="BU26" s="423"/>
      <c r="BV26" s="421" t="s">
        <v>180</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81"/>
      <c r="B27" s="561"/>
      <c r="C27" s="562"/>
      <c r="D27" s="563"/>
      <c r="E27" s="471" t="s">
        <v>184</v>
      </c>
      <c r="F27" s="451"/>
      <c r="G27" s="451"/>
      <c r="H27" s="451"/>
      <c r="I27" s="451"/>
      <c r="J27" s="451"/>
      <c r="K27" s="452"/>
      <c r="L27" s="472">
        <v>1</v>
      </c>
      <c r="M27" s="473"/>
      <c r="N27" s="473"/>
      <c r="O27" s="473"/>
      <c r="P27" s="515"/>
      <c r="Q27" s="472">
        <v>2500</v>
      </c>
      <c r="R27" s="473"/>
      <c r="S27" s="473"/>
      <c r="T27" s="473"/>
      <c r="U27" s="473"/>
      <c r="V27" s="515"/>
      <c r="W27" s="574"/>
      <c r="X27" s="562"/>
      <c r="Y27" s="563"/>
      <c r="Z27" s="471" t="s">
        <v>185</v>
      </c>
      <c r="AA27" s="451"/>
      <c r="AB27" s="451"/>
      <c r="AC27" s="451"/>
      <c r="AD27" s="451"/>
      <c r="AE27" s="451"/>
      <c r="AF27" s="451"/>
      <c r="AG27" s="452"/>
      <c r="AH27" s="472" t="s">
        <v>186</v>
      </c>
      <c r="AI27" s="473"/>
      <c r="AJ27" s="473"/>
      <c r="AK27" s="473"/>
      <c r="AL27" s="515"/>
      <c r="AM27" s="472" t="s">
        <v>141</v>
      </c>
      <c r="AN27" s="473"/>
      <c r="AO27" s="473"/>
      <c r="AP27" s="473"/>
      <c r="AQ27" s="473"/>
      <c r="AR27" s="515"/>
      <c r="AS27" s="472" t="s">
        <v>141</v>
      </c>
      <c r="AT27" s="473"/>
      <c r="AU27" s="473"/>
      <c r="AV27" s="473"/>
      <c r="AW27" s="473"/>
      <c r="AX27" s="474"/>
      <c r="AY27" s="516" t="s">
        <v>187</v>
      </c>
      <c r="AZ27" s="517"/>
      <c r="BA27" s="517"/>
      <c r="BB27" s="517"/>
      <c r="BC27" s="517"/>
      <c r="BD27" s="517"/>
      <c r="BE27" s="517"/>
      <c r="BF27" s="517"/>
      <c r="BG27" s="517"/>
      <c r="BH27" s="517"/>
      <c r="BI27" s="517"/>
      <c r="BJ27" s="517"/>
      <c r="BK27" s="517"/>
      <c r="BL27" s="517"/>
      <c r="BM27" s="518"/>
      <c r="BN27" s="597">
        <v>81381</v>
      </c>
      <c r="BO27" s="598"/>
      <c r="BP27" s="598"/>
      <c r="BQ27" s="598"/>
      <c r="BR27" s="598"/>
      <c r="BS27" s="598"/>
      <c r="BT27" s="598"/>
      <c r="BU27" s="599"/>
      <c r="BV27" s="597">
        <v>81379</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15">
      <c r="A28" s="181"/>
      <c r="B28" s="561"/>
      <c r="C28" s="562"/>
      <c r="D28" s="563"/>
      <c r="E28" s="471" t="s">
        <v>188</v>
      </c>
      <c r="F28" s="451"/>
      <c r="G28" s="451"/>
      <c r="H28" s="451"/>
      <c r="I28" s="451"/>
      <c r="J28" s="451"/>
      <c r="K28" s="452"/>
      <c r="L28" s="472">
        <v>1</v>
      </c>
      <c r="M28" s="473"/>
      <c r="N28" s="473"/>
      <c r="O28" s="473"/>
      <c r="P28" s="515"/>
      <c r="Q28" s="472">
        <v>2000</v>
      </c>
      <c r="R28" s="473"/>
      <c r="S28" s="473"/>
      <c r="T28" s="473"/>
      <c r="U28" s="473"/>
      <c r="V28" s="515"/>
      <c r="W28" s="574"/>
      <c r="X28" s="562"/>
      <c r="Y28" s="563"/>
      <c r="Z28" s="471" t="s">
        <v>189</v>
      </c>
      <c r="AA28" s="451"/>
      <c r="AB28" s="451"/>
      <c r="AC28" s="451"/>
      <c r="AD28" s="451"/>
      <c r="AE28" s="451"/>
      <c r="AF28" s="451"/>
      <c r="AG28" s="452"/>
      <c r="AH28" s="472" t="s">
        <v>132</v>
      </c>
      <c r="AI28" s="473"/>
      <c r="AJ28" s="473"/>
      <c r="AK28" s="473"/>
      <c r="AL28" s="515"/>
      <c r="AM28" s="472" t="s">
        <v>186</v>
      </c>
      <c r="AN28" s="473"/>
      <c r="AO28" s="473"/>
      <c r="AP28" s="473"/>
      <c r="AQ28" s="473"/>
      <c r="AR28" s="515"/>
      <c r="AS28" s="472" t="s">
        <v>186</v>
      </c>
      <c r="AT28" s="473"/>
      <c r="AU28" s="473"/>
      <c r="AV28" s="473"/>
      <c r="AW28" s="473"/>
      <c r="AX28" s="474"/>
      <c r="AY28" s="600" t="s">
        <v>190</v>
      </c>
      <c r="AZ28" s="601"/>
      <c r="BA28" s="601"/>
      <c r="BB28" s="602"/>
      <c r="BC28" s="381" t="s">
        <v>48</v>
      </c>
      <c r="BD28" s="382"/>
      <c r="BE28" s="382"/>
      <c r="BF28" s="382"/>
      <c r="BG28" s="382"/>
      <c r="BH28" s="382"/>
      <c r="BI28" s="382"/>
      <c r="BJ28" s="382"/>
      <c r="BK28" s="382"/>
      <c r="BL28" s="382"/>
      <c r="BM28" s="383"/>
      <c r="BN28" s="384">
        <v>972181</v>
      </c>
      <c r="BO28" s="385"/>
      <c r="BP28" s="385"/>
      <c r="BQ28" s="385"/>
      <c r="BR28" s="385"/>
      <c r="BS28" s="385"/>
      <c r="BT28" s="385"/>
      <c r="BU28" s="386"/>
      <c r="BV28" s="384">
        <v>849513</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15">
      <c r="A29" s="181"/>
      <c r="B29" s="561"/>
      <c r="C29" s="562"/>
      <c r="D29" s="563"/>
      <c r="E29" s="471" t="s">
        <v>191</v>
      </c>
      <c r="F29" s="451"/>
      <c r="G29" s="451"/>
      <c r="H29" s="451"/>
      <c r="I29" s="451"/>
      <c r="J29" s="451"/>
      <c r="K29" s="452"/>
      <c r="L29" s="472">
        <v>8</v>
      </c>
      <c r="M29" s="473"/>
      <c r="N29" s="473"/>
      <c r="O29" s="473"/>
      <c r="P29" s="515"/>
      <c r="Q29" s="472">
        <v>1800</v>
      </c>
      <c r="R29" s="473"/>
      <c r="S29" s="473"/>
      <c r="T29" s="473"/>
      <c r="U29" s="473"/>
      <c r="V29" s="515"/>
      <c r="W29" s="575"/>
      <c r="X29" s="576"/>
      <c r="Y29" s="577"/>
      <c r="Z29" s="471" t="s">
        <v>192</v>
      </c>
      <c r="AA29" s="451"/>
      <c r="AB29" s="451"/>
      <c r="AC29" s="451"/>
      <c r="AD29" s="451"/>
      <c r="AE29" s="451"/>
      <c r="AF29" s="451"/>
      <c r="AG29" s="452"/>
      <c r="AH29" s="472">
        <v>106</v>
      </c>
      <c r="AI29" s="473"/>
      <c r="AJ29" s="473"/>
      <c r="AK29" s="473"/>
      <c r="AL29" s="515"/>
      <c r="AM29" s="472">
        <v>288850</v>
      </c>
      <c r="AN29" s="473"/>
      <c r="AO29" s="473"/>
      <c r="AP29" s="473"/>
      <c r="AQ29" s="473"/>
      <c r="AR29" s="515"/>
      <c r="AS29" s="472">
        <v>2725</v>
      </c>
      <c r="AT29" s="473"/>
      <c r="AU29" s="473"/>
      <c r="AV29" s="473"/>
      <c r="AW29" s="473"/>
      <c r="AX29" s="474"/>
      <c r="AY29" s="603"/>
      <c r="AZ29" s="604"/>
      <c r="BA29" s="604"/>
      <c r="BB29" s="605"/>
      <c r="BC29" s="455" t="s">
        <v>193</v>
      </c>
      <c r="BD29" s="456"/>
      <c r="BE29" s="456"/>
      <c r="BF29" s="456"/>
      <c r="BG29" s="456"/>
      <c r="BH29" s="456"/>
      <c r="BI29" s="456"/>
      <c r="BJ29" s="456"/>
      <c r="BK29" s="456"/>
      <c r="BL29" s="456"/>
      <c r="BM29" s="457"/>
      <c r="BN29" s="421">
        <v>40632</v>
      </c>
      <c r="BO29" s="422"/>
      <c r="BP29" s="422"/>
      <c r="BQ29" s="422"/>
      <c r="BR29" s="422"/>
      <c r="BS29" s="422"/>
      <c r="BT29" s="422"/>
      <c r="BU29" s="423"/>
      <c r="BV29" s="421">
        <v>40629</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194</v>
      </c>
      <c r="X30" s="582"/>
      <c r="Y30" s="582"/>
      <c r="Z30" s="582"/>
      <c r="AA30" s="582"/>
      <c r="AB30" s="582"/>
      <c r="AC30" s="582"/>
      <c r="AD30" s="582"/>
      <c r="AE30" s="582"/>
      <c r="AF30" s="582"/>
      <c r="AG30" s="583"/>
      <c r="AH30" s="540">
        <v>88.8</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6993760</v>
      </c>
      <c r="BO30" s="598"/>
      <c r="BP30" s="598"/>
      <c r="BQ30" s="598"/>
      <c r="BR30" s="598"/>
      <c r="BS30" s="598"/>
      <c r="BT30" s="598"/>
      <c r="BU30" s="599"/>
      <c r="BV30" s="597">
        <v>7435177</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195</v>
      </c>
      <c r="D32" s="181"/>
      <c r="E32" s="181"/>
      <c r="U32" s="180" t="s">
        <v>196</v>
      </c>
      <c r="AM32" s="180" t="s">
        <v>197</v>
      </c>
      <c r="BE32" s="180" t="s">
        <v>198</v>
      </c>
      <c r="BW32" s="180" t="s">
        <v>199</v>
      </c>
      <c r="CO32" s="180" t="s">
        <v>200</v>
      </c>
      <c r="DI32" s="204"/>
    </row>
    <row r="33" spans="1:113" ht="13.5" customHeight="1" x14ac:dyDescent="0.15">
      <c r="A33" s="181"/>
      <c r="B33" s="205"/>
      <c r="C33" s="445" t="s">
        <v>201</v>
      </c>
      <c r="D33" s="445"/>
      <c r="E33" s="410" t="s">
        <v>202</v>
      </c>
      <c r="F33" s="410"/>
      <c r="G33" s="410"/>
      <c r="H33" s="410"/>
      <c r="I33" s="410"/>
      <c r="J33" s="410"/>
      <c r="K33" s="410"/>
      <c r="L33" s="410"/>
      <c r="M33" s="410"/>
      <c r="N33" s="410"/>
      <c r="O33" s="410"/>
      <c r="P33" s="410"/>
      <c r="Q33" s="410"/>
      <c r="R33" s="410"/>
      <c r="S33" s="410"/>
      <c r="T33" s="206"/>
      <c r="U33" s="445" t="s">
        <v>201</v>
      </c>
      <c r="V33" s="445"/>
      <c r="W33" s="410" t="s">
        <v>203</v>
      </c>
      <c r="X33" s="410"/>
      <c r="Y33" s="410"/>
      <c r="Z33" s="410"/>
      <c r="AA33" s="410"/>
      <c r="AB33" s="410"/>
      <c r="AC33" s="410"/>
      <c r="AD33" s="410"/>
      <c r="AE33" s="410"/>
      <c r="AF33" s="410"/>
      <c r="AG33" s="410"/>
      <c r="AH33" s="410"/>
      <c r="AI33" s="410"/>
      <c r="AJ33" s="410"/>
      <c r="AK33" s="410"/>
      <c r="AL33" s="206"/>
      <c r="AM33" s="445" t="s">
        <v>204</v>
      </c>
      <c r="AN33" s="445"/>
      <c r="AO33" s="410" t="s">
        <v>202</v>
      </c>
      <c r="AP33" s="410"/>
      <c r="AQ33" s="410"/>
      <c r="AR33" s="410"/>
      <c r="AS33" s="410"/>
      <c r="AT33" s="410"/>
      <c r="AU33" s="410"/>
      <c r="AV33" s="410"/>
      <c r="AW33" s="410"/>
      <c r="AX33" s="410"/>
      <c r="AY33" s="410"/>
      <c r="AZ33" s="410"/>
      <c r="BA33" s="410"/>
      <c r="BB33" s="410"/>
      <c r="BC33" s="410"/>
      <c r="BD33" s="207"/>
      <c r="BE33" s="410" t="s">
        <v>205</v>
      </c>
      <c r="BF33" s="410"/>
      <c r="BG33" s="410" t="s">
        <v>206</v>
      </c>
      <c r="BH33" s="410"/>
      <c r="BI33" s="410"/>
      <c r="BJ33" s="410"/>
      <c r="BK33" s="410"/>
      <c r="BL33" s="410"/>
      <c r="BM33" s="410"/>
      <c r="BN33" s="410"/>
      <c r="BO33" s="410"/>
      <c r="BP33" s="410"/>
      <c r="BQ33" s="410"/>
      <c r="BR33" s="410"/>
      <c r="BS33" s="410"/>
      <c r="BT33" s="410"/>
      <c r="BU33" s="410"/>
      <c r="BV33" s="207"/>
      <c r="BW33" s="445" t="s">
        <v>205</v>
      </c>
      <c r="BX33" s="445"/>
      <c r="BY33" s="410" t="s">
        <v>207</v>
      </c>
      <c r="BZ33" s="410"/>
      <c r="CA33" s="410"/>
      <c r="CB33" s="410"/>
      <c r="CC33" s="410"/>
      <c r="CD33" s="410"/>
      <c r="CE33" s="410"/>
      <c r="CF33" s="410"/>
      <c r="CG33" s="410"/>
      <c r="CH33" s="410"/>
      <c r="CI33" s="410"/>
      <c r="CJ33" s="410"/>
      <c r="CK33" s="410"/>
      <c r="CL33" s="410"/>
      <c r="CM33" s="410"/>
      <c r="CN33" s="206"/>
      <c r="CO33" s="445" t="s">
        <v>208</v>
      </c>
      <c r="CP33" s="445"/>
      <c r="CQ33" s="410" t="s">
        <v>209</v>
      </c>
      <c r="CR33" s="410"/>
      <c r="CS33" s="410"/>
      <c r="CT33" s="410"/>
      <c r="CU33" s="410"/>
      <c r="CV33" s="410"/>
      <c r="CW33" s="410"/>
      <c r="CX33" s="410"/>
      <c r="CY33" s="410"/>
      <c r="CZ33" s="410"/>
      <c r="DA33" s="410"/>
      <c r="DB33" s="410"/>
      <c r="DC33" s="410"/>
      <c r="DD33" s="410"/>
      <c r="DE33" s="410"/>
      <c r="DF33" s="206"/>
      <c r="DG33" s="609" t="s">
        <v>210</v>
      </c>
      <c r="DH33" s="609"/>
      <c r="DI33" s="208"/>
    </row>
    <row r="34" spans="1:113" ht="32.25" customHeight="1" x14ac:dyDescent="0.15">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2</v>
      </c>
      <c r="V34" s="610"/>
      <c r="W34" s="611" t="str">
        <f>IF('各会計、関係団体の財政状況及び健全化判断比率'!B28="","",'各会計、関係団体の財政状況及び健全化判断比率'!B28)</f>
        <v>高野町国民健康保険特別会計</v>
      </c>
      <c r="X34" s="611"/>
      <c r="Y34" s="611"/>
      <c r="Z34" s="611"/>
      <c r="AA34" s="611"/>
      <c r="AB34" s="611"/>
      <c r="AC34" s="611"/>
      <c r="AD34" s="611"/>
      <c r="AE34" s="611"/>
      <c r="AF34" s="611"/>
      <c r="AG34" s="611"/>
      <c r="AH34" s="611"/>
      <c r="AI34" s="611"/>
      <c r="AJ34" s="611"/>
      <c r="AK34" s="611"/>
      <c r="AL34" s="181"/>
      <c r="AM34" s="610">
        <f>IF(AO34="","",MAX(C34:D43,U34:V43)+1)</f>
        <v>7</v>
      </c>
      <c r="AN34" s="610"/>
      <c r="AO34" s="611" t="str">
        <f>IF('各会計、関係団体の財政状況及び健全化判断比率'!B33="","",'各会計、関係団体の財政状況及び健全化判断比率'!B33)</f>
        <v>高野町水道事業会計</v>
      </c>
      <c r="AP34" s="611"/>
      <c r="AQ34" s="611"/>
      <c r="AR34" s="611"/>
      <c r="AS34" s="611"/>
      <c r="AT34" s="611"/>
      <c r="AU34" s="611"/>
      <c r="AV34" s="611"/>
      <c r="AW34" s="611"/>
      <c r="AX34" s="611"/>
      <c r="AY34" s="611"/>
      <c r="AZ34" s="611"/>
      <c r="BA34" s="611"/>
      <c r="BB34" s="611"/>
      <c r="BC34" s="611"/>
      <c r="BD34" s="181"/>
      <c r="BE34" s="610">
        <f>IF(BG34="","",MAX(C34:D43,U34:V43,AM34:AN43)+1)</f>
        <v>8</v>
      </c>
      <c r="BF34" s="610"/>
      <c r="BG34" s="611" t="str">
        <f>IF('各会計、関係団体の財政状況及び健全化判断比率'!B34="","",'各会計、関係団体の財政状況及び健全化判断比率'!B34)</f>
        <v>高野町簡易水道特別会計</v>
      </c>
      <c r="BH34" s="611"/>
      <c r="BI34" s="611"/>
      <c r="BJ34" s="611"/>
      <c r="BK34" s="611"/>
      <c r="BL34" s="611"/>
      <c r="BM34" s="611"/>
      <c r="BN34" s="611"/>
      <c r="BO34" s="611"/>
      <c r="BP34" s="611"/>
      <c r="BQ34" s="611"/>
      <c r="BR34" s="611"/>
      <c r="BS34" s="611"/>
      <c r="BT34" s="611"/>
      <c r="BU34" s="611"/>
      <c r="BV34" s="181"/>
      <c r="BW34" s="610">
        <f>IF(BY34="","",MAX(C34:D43,U34:V43,AM34:AN43,BE34:BF43)+1)</f>
        <v>12</v>
      </c>
      <c r="BX34" s="610"/>
      <c r="BY34" s="611" t="str">
        <f>IF('各会計、関係団体の財政状況及び健全化判断比率'!B68="","",'各会計、関係団体の財政状況及び健全化判断比率'!B68)</f>
        <v>和歌山県市町村総合事務組合</v>
      </c>
      <c r="BZ34" s="611"/>
      <c r="CA34" s="611"/>
      <c r="CB34" s="611"/>
      <c r="CC34" s="611"/>
      <c r="CD34" s="611"/>
      <c r="CE34" s="611"/>
      <c r="CF34" s="611"/>
      <c r="CG34" s="611"/>
      <c r="CH34" s="611"/>
      <c r="CI34" s="611"/>
      <c r="CJ34" s="611"/>
      <c r="CK34" s="611"/>
      <c r="CL34" s="611"/>
      <c r="CM34" s="611"/>
      <c r="CN34" s="181"/>
      <c r="CO34" s="610" t="str">
        <f>IF(CQ34="","",MAX(C34:D43,U34:V43,AM34:AN43,BE34:BF43,BW34:BX43)+1)</f>
        <v/>
      </c>
      <c r="CP34" s="610"/>
      <c r="CQ34" s="611" t="str">
        <f>IF('各会計、関係団体の財政状況及び健全化判断比率'!BS7="","",'各会計、関係団体の財政状況及び健全化判断比率'!BS7)</f>
        <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15">
      <c r="A35" s="181"/>
      <c r="B35" s="205"/>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181"/>
      <c r="U35" s="610">
        <f>IF(W35="","",U34+1)</f>
        <v>3</v>
      </c>
      <c r="V35" s="610"/>
      <c r="W35" s="611" t="str">
        <f>IF('各会計、関係団体の財政状況及び健全化判断比率'!B29="","",'各会計、関係団体の財政状況及び健全化判断比率'!B29)</f>
        <v>高野町介護保険特別会計</v>
      </c>
      <c r="X35" s="611"/>
      <c r="Y35" s="611"/>
      <c r="Z35" s="611"/>
      <c r="AA35" s="611"/>
      <c r="AB35" s="611"/>
      <c r="AC35" s="611"/>
      <c r="AD35" s="611"/>
      <c r="AE35" s="611"/>
      <c r="AF35" s="611"/>
      <c r="AG35" s="611"/>
      <c r="AH35" s="611"/>
      <c r="AI35" s="611"/>
      <c r="AJ35" s="611"/>
      <c r="AK35" s="611"/>
      <c r="AL35" s="181"/>
      <c r="AM35" s="610" t="str">
        <f t="shared" ref="AM35:AM43" si="0">IF(AO35="","",AM34+1)</f>
        <v/>
      </c>
      <c r="AN35" s="610"/>
      <c r="AO35" s="611"/>
      <c r="AP35" s="611"/>
      <c r="AQ35" s="611"/>
      <c r="AR35" s="611"/>
      <c r="AS35" s="611"/>
      <c r="AT35" s="611"/>
      <c r="AU35" s="611"/>
      <c r="AV35" s="611"/>
      <c r="AW35" s="611"/>
      <c r="AX35" s="611"/>
      <c r="AY35" s="611"/>
      <c r="AZ35" s="611"/>
      <c r="BA35" s="611"/>
      <c r="BB35" s="611"/>
      <c r="BC35" s="611"/>
      <c r="BD35" s="181"/>
      <c r="BE35" s="610">
        <f t="shared" ref="BE35:BE43" si="1">IF(BG35="","",BE34+1)</f>
        <v>9</v>
      </c>
      <c r="BF35" s="610"/>
      <c r="BG35" s="611" t="str">
        <f>IF('各会計、関係団体の財政状況及び健全化判断比率'!B35="","",'各会計、関係団体の財政状況及び健全化判断比率'!B35)</f>
        <v>高野町下水道特別会計</v>
      </c>
      <c r="BH35" s="611"/>
      <c r="BI35" s="611"/>
      <c r="BJ35" s="611"/>
      <c r="BK35" s="611"/>
      <c r="BL35" s="611"/>
      <c r="BM35" s="611"/>
      <c r="BN35" s="611"/>
      <c r="BO35" s="611"/>
      <c r="BP35" s="611"/>
      <c r="BQ35" s="611"/>
      <c r="BR35" s="611"/>
      <c r="BS35" s="611"/>
      <c r="BT35" s="611"/>
      <c r="BU35" s="611"/>
      <c r="BV35" s="181"/>
      <c r="BW35" s="610">
        <f t="shared" ref="BW35:BW43" si="2">IF(BY35="","",BW34+1)</f>
        <v>13</v>
      </c>
      <c r="BX35" s="610"/>
      <c r="BY35" s="611" t="str">
        <f>IF('各会計、関係団体の財政状況及び健全化判断比率'!B69="","",'各会計、関係団体の財政状況及び健全化判断比率'!B69)</f>
        <v>和歌山県地方税回収機構</v>
      </c>
      <c r="BZ35" s="611"/>
      <c r="CA35" s="611"/>
      <c r="CB35" s="611"/>
      <c r="CC35" s="611"/>
      <c r="CD35" s="611"/>
      <c r="CE35" s="611"/>
      <c r="CF35" s="611"/>
      <c r="CG35" s="611"/>
      <c r="CH35" s="611"/>
      <c r="CI35" s="611"/>
      <c r="CJ35" s="611"/>
      <c r="CK35" s="611"/>
      <c r="CL35" s="611"/>
      <c r="CM35" s="611"/>
      <c r="CN35" s="181"/>
      <c r="CO35" s="610" t="str">
        <f t="shared" ref="CO35:CO43" si="3">IF(CQ35="","",CO34+1)</f>
        <v/>
      </c>
      <c r="CP35" s="610"/>
      <c r="CQ35" s="611" t="str">
        <f>IF('各会計、関係団体の財政状況及び健全化判断比率'!BS8="","",'各会計、関係団体の財政状況及び健全化判断比率'!BS8)</f>
        <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15">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f t="shared" ref="U36:U43" si="4">IF(W36="","",U35+1)</f>
        <v>4</v>
      </c>
      <c r="V36" s="610"/>
      <c r="W36" s="611" t="str">
        <f>IF('各会計、関係団体の財政状況及び健全化判断比率'!B30="","",'各会計、関係団体の財政状況及び健全化判断比率'!B30)</f>
        <v>高野町後期高齢者医療特別会計</v>
      </c>
      <c r="X36" s="611"/>
      <c r="Y36" s="611"/>
      <c r="Z36" s="611"/>
      <c r="AA36" s="611"/>
      <c r="AB36" s="611"/>
      <c r="AC36" s="611"/>
      <c r="AD36" s="611"/>
      <c r="AE36" s="611"/>
      <c r="AF36" s="611"/>
      <c r="AG36" s="611"/>
      <c r="AH36" s="611"/>
      <c r="AI36" s="611"/>
      <c r="AJ36" s="611"/>
      <c r="AK36" s="611"/>
      <c r="AL36" s="181"/>
      <c r="AM36" s="610" t="str">
        <f t="shared" si="0"/>
        <v/>
      </c>
      <c r="AN36" s="610"/>
      <c r="AO36" s="611"/>
      <c r="AP36" s="611"/>
      <c r="AQ36" s="611"/>
      <c r="AR36" s="611"/>
      <c r="AS36" s="611"/>
      <c r="AT36" s="611"/>
      <c r="AU36" s="611"/>
      <c r="AV36" s="611"/>
      <c r="AW36" s="611"/>
      <c r="AX36" s="611"/>
      <c r="AY36" s="611"/>
      <c r="AZ36" s="611"/>
      <c r="BA36" s="611"/>
      <c r="BB36" s="611"/>
      <c r="BC36" s="611"/>
      <c r="BD36" s="181"/>
      <c r="BE36" s="610">
        <f t="shared" si="1"/>
        <v>10</v>
      </c>
      <c r="BF36" s="610"/>
      <c r="BG36" s="611" t="str">
        <f>IF('各会計、関係団体の財政状況及び健全化判断比率'!B36="","",'各会計、関係団体の財政状況及び健全化判断比率'!B36)</f>
        <v>高野町生活排水処理事業特別会計</v>
      </c>
      <c r="BH36" s="611"/>
      <c r="BI36" s="611"/>
      <c r="BJ36" s="611"/>
      <c r="BK36" s="611"/>
      <c r="BL36" s="611"/>
      <c r="BM36" s="611"/>
      <c r="BN36" s="611"/>
      <c r="BO36" s="611"/>
      <c r="BP36" s="611"/>
      <c r="BQ36" s="611"/>
      <c r="BR36" s="611"/>
      <c r="BS36" s="611"/>
      <c r="BT36" s="611"/>
      <c r="BU36" s="611"/>
      <c r="BV36" s="181"/>
      <c r="BW36" s="610">
        <f t="shared" si="2"/>
        <v>14</v>
      </c>
      <c r="BX36" s="610"/>
      <c r="BY36" s="611" t="str">
        <f>IF('各会計、関係団体の財政状況及び健全化判断比率'!B70="","",'各会計、関係団体の財政状況及び健全化判断比率'!B70)</f>
        <v>橋本周辺広域市町村圏組合</v>
      </c>
      <c r="BZ36" s="611"/>
      <c r="CA36" s="611"/>
      <c r="CB36" s="611"/>
      <c r="CC36" s="611"/>
      <c r="CD36" s="611"/>
      <c r="CE36" s="611"/>
      <c r="CF36" s="611"/>
      <c r="CG36" s="611"/>
      <c r="CH36" s="611"/>
      <c r="CI36" s="611"/>
      <c r="CJ36" s="611"/>
      <c r="CK36" s="611"/>
      <c r="CL36" s="611"/>
      <c r="CM36" s="611"/>
      <c r="CN36" s="181"/>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15">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f t="shared" si="4"/>
        <v>5</v>
      </c>
      <c r="V37" s="610"/>
      <c r="W37" s="611" t="str">
        <f>IF('各会計、関係団体の財政状況及び健全化判断比率'!B31="","",'各会計、関係団体の財政状況及び健全化判断比率'!B31)</f>
        <v>高野町国民健康保険富貴診療所特別会計</v>
      </c>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f t="shared" si="1"/>
        <v>11</v>
      </c>
      <c r="BF37" s="610"/>
      <c r="BG37" s="611" t="str">
        <f>IF('各会計、関係団体の財政状況及び健全化判断比率'!B37="","",'各会計、関係団体の財政状況及び健全化判断比率'!B37)</f>
        <v>高野町農業集落排水事業特別会計</v>
      </c>
      <c r="BH37" s="611"/>
      <c r="BI37" s="611"/>
      <c r="BJ37" s="611"/>
      <c r="BK37" s="611"/>
      <c r="BL37" s="611"/>
      <c r="BM37" s="611"/>
      <c r="BN37" s="611"/>
      <c r="BO37" s="611"/>
      <c r="BP37" s="611"/>
      <c r="BQ37" s="611"/>
      <c r="BR37" s="611"/>
      <c r="BS37" s="611"/>
      <c r="BT37" s="611"/>
      <c r="BU37" s="611"/>
      <c r="BV37" s="181"/>
      <c r="BW37" s="610">
        <f t="shared" si="2"/>
        <v>15</v>
      </c>
      <c r="BX37" s="610"/>
      <c r="BY37" s="611" t="str">
        <f>IF('各会計、関係団体の財政状況及び健全化判断比率'!B71="","",'各会計、関係団体の財政状況及び健全化判断比率'!B71)</f>
        <v>伊都郡町村及び橋本市老人福祉施設事務組合（国城寮）</v>
      </c>
      <c r="BZ37" s="611"/>
      <c r="CA37" s="611"/>
      <c r="CB37" s="611"/>
      <c r="CC37" s="611"/>
      <c r="CD37" s="611"/>
      <c r="CE37" s="611"/>
      <c r="CF37" s="611"/>
      <c r="CG37" s="611"/>
      <c r="CH37" s="611"/>
      <c r="CI37" s="611"/>
      <c r="CJ37" s="611"/>
      <c r="CK37" s="611"/>
      <c r="CL37" s="611"/>
      <c r="CM37" s="611"/>
      <c r="CN37" s="181"/>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15">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f t="shared" si="4"/>
        <v>6</v>
      </c>
      <c r="V38" s="610"/>
      <c r="W38" s="611" t="str">
        <f>IF('各会計、関係団体の財政状況及び健全化判断比率'!B32="","",'各会計、関係団体の財政状況及び健全化判断比率'!B32)</f>
        <v>高野町国民健康保険高野山総合診療所特別会計</v>
      </c>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16</v>
      </c>
      <c r="BX38" s="610"/>
      <c r="BY38" s="611" t="str">
        <f>IF('各会計、関係団体の財政状況及び健全化判断比率'!B72="","",'各会計、関係団体の財政状況及び健全化判断比率'!B72)</f>
        <v>伊都郡町村及び橋本市児童福祉施設事務組合（わかくさ）</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15">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17</v>
      </c>
      <c r="BX39" s="610"/>
      <c r="BY39" s="611" t="str">
        <f>IF('各会計、関係団体の財政状況及び健全化判断比率'!B73="","",'各会計、関係団体の財政状況及び健全化判断比率'!B73)</f>
        <v>和歌山県後期高齢者医療広域連合</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15">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18</v>
      </c>
      <c r="BX40" s="610"/>
      <c r="BY40" s="611" t="str">
        <f>IF('各会計、関係団体の財政状況及び健全化判断比率'!B74="","",'各会計、関係団体の財政状況及び健全化判断比率'!B74)</f>
        <v>和歌山県後期高齢者医療広域連合（特別会計）</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15">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19</v>
      </c>
      <c r="BX41" s="610"/>
      <c r="BY41" s="611" t="str">
        <f>IF('各会計、関係団体の財政状況及び健全化判断比率'!B75="","",'各会計、関係団体の財政状況及び健全化判断比率'!B75)</f>
        <v>伊都郡町村及び橋本市老人福祉施設事務組合（公営企業会計）</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15">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15">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180" t="s">
        <v>212</v>
      </c>
    </row>
    <row r="47" spans="1:113" x14ac:dyDescent="0.15">
      <c r="E47" s="180" t="s">
        <v>213</v>
      </c>
    </row>
    <row r="48" spans="1:113" x14ac:dyDescent="0.15">
      <c r="E48" s="180" t="s">
        <v>214</v>
      </c>
    </row>
    <row r="49" spans="5:5" x14ac:dyDescent="0.15">
      <c r="E49" s="212" t="s">
        <v>215</v>
      </c>
    </row>
    <row r="50" spans="5:5" x14ac:dyDescent="0.15">
      <c r="E50" s="180" t="s">
        <v>216</v>
      </c>
    </row>
    <row r="51" spans="5:5" x14ac:dyDescent="0.15">
      <c r="E51" s="180" t="s">
        <v>217</v>
      </c>
    </row>
    <row r="52" spans="5:5" x14ac:dyDescent="0.15">
      <c r="E52" s="180" t="s">
        <v>218</v>
      </c>
    </row>
    <row r="53" spans="5:5" x14ac:dyDescent="0.15"/>
    <row r="54" spans="5:5" x14ac:dyDescent="0.15"/>
    <row r="55" spans="5:5" x14ac:dyDescent="0.15"/>
    <row r="56" spans="5:5" x14ac:dyDescent="0.15"/>
  </sheetData>
  <sheetProtection algorithmName="SHA-512" hashValue="qZ8K3A1iX64MLzsg6sxZbpPHKeCLj3vH3xAvXoU5n0ml5vc9p8gGsDYlXsiX4xpxC+tCPc9yS4svQ2zug0Kw1w==" saltValue="7Qe39T7wE+anZpM92ds7+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53" t="s">
        <v>583</v>
      </c>
      <c r="D34" s="1153"/>
      <c r="E34" s="1154"/>
      <c r="F34" s="32">
        <v>5.41</v>
      </c>
      <c r="G34" s="33">
        <v>5.19</v>
      </c>
      <c r="H34" s="33">
        <v>2.76</v>
      </c>
      <c r="I34" s="33">
        <v>4.7699999999999996</v>
      </c>
      <c r="J34" s="34">
        <v>5.99</v>
      </c>
      <c r="K34" s="22"/>
      <c r="L34" s="22"/>
      <c r="M34" s="22"/>
      <c r="N34" s="22"/>
      <c r="O34" s="22"/>
      <c r="P34" s="22"/>
    </row>
    <row r="35" spans="1:16" ht="39" customHeight="1" x14ac:dyDescent="0.15">
      <c r="A35" s="22"/>
      <c r="B35" s="35"/>
      <c r="C35" s="1149" t="s">
        <v>584</v>
      </c>
      <c r="D35" s="1149"/>
      <c r="E35" s="1150"/>
      <c r="F35" s="36">
        <v>3.68</v>
      </c>
      <c r="G35" s="37">
        <v>4.0199999999999996</v>
      </c>
      <c r="H35" s="37">
        <v>4.87</v>
      </c>
      <c r="I35" s="37">
        <v>5.54</v>
      </c>
      <c r="J35" s="38">
        <v>5.36</v>
      </c>
      <c r="K35" s="22"/>
      <c r="L35" s="22"/>
      <c r="M35" s="22"/>
      <c r="N35" s="22"/>
      <c r="O35" s="22"/>
      <c r="P35" s="22"/>
    </row>
    <row r="36" spans="1:16" ht="39" customHeight="1" x14ac:dyDescent="0.15">
      <c r="A36" s="22"/>
      <c r="B36" s="35"/>
      <c r="C36" s="1149" t="s">
        <v>585</v>
      </c>
      <c r="D36" s="1149"/>
      <c r="E36" s="1150"/>
      <c r="F36" s="36">
        <v>1.8</v>
      </c>
      <c r="G36" s="37">
        <v>1.25</v>
      </c>
      <c r="H36" s="37">
        <v>2.27</v>
      </c>
      <c r="I36" s="37">
        <v>2.82</v>
      </c>
      <c r="J36" s="38">
        <v>3.53</v>
      </c>
      <c r="K36" s="22"/>
      <c r="L36" s="22"/>
      <c r="M36" s="22"/>
      <c r="N36" s="22"/>
      <c r="O36" s="22"/>
      <c r="P36" s="22"/>
    </row>
    <row r="37" spans="1:16" ht="39" customHeight="1" x14ac:dyDescent="0.15">
      <c r="A37" s="22"/>
      <c r="B37" s="35"/>
      <c r="C37" s="1149" t="s">
        <v>586</v>
      </c>
      <c r="D37" s="1149"/>
      <c r="E37" s="1150"/>
      <c r="F37" s="36">
        <v>5.92</v>
      </c>
      <c r="G37" s="37">
        <v>5.0199999999999996</v>
      </c>
      <c r="H37" s="37">
        <v>4.4400000000000004</v>
      </c>
      <c r="I37" s="37">
        <v>4.2699999999999996</v>
      </c>
      <c r="J37" s="38">
        <v>3.51</v>
      </c>
      <c r="K37" s="22"/>
      <c r="L37" s="22"/>
      <c r="M37" s="22"/>
      <c r="N37" s="22"/>
      <c r="O37" s="22"/>
      <c r="P37" s="22"/>
    </row>
    <row r="38" spans="1:16" ht="39" customHeight="1" x14ac:dyDescent="0.15">
      <c r="A38" s="22"/>
      <c r="B38" s="35"/>
      <c r="C38" s="1149" t="s">
        <v>587</v>
      </c>
      <c r="D38" s="1149"/>
      <c r="E38" s="1150"/>
      <c r="F38" s="36">
        <v>1.59</v>
      </c>
      <c r="G38" s="37">
        <v>1.57</v>
      </c>
      <c r="H38" s="37">
        <v>1.52</v>
      </c>
      <c r="I38" s="37">
        <v>1.62</v>
      </c>
      <c r="J38" s="38">
        <v>1.24</v>
      </c>
      <c r="K38" s="22"/>
      <c r="L38" s="22"/>
      <c r="M38" s="22"/>
      <c r="N38" s="22"/>
      <c r="O38" s="22"/>
      <c r="P38" s="22"/>
    </row>
    <row r="39" spans="1:16" ht="39" customHeight="1" x14ac:dyDescent="0.15">
      <c r="A39" s="22"/>
      <c r="B39" s="35"/>
      <c r="C39" s="1149" t="s">
        <v>588</v>
      </c>
      <c r="D39" s="1149"/>
      <c r="E39" s="1150"/>
      <c r="F39" s="36">
        <v>0.13</v>
      </c>
      <c r="G39" s="37">
        <v>0.38</v>
      </c>
      <c r="H39" s="37">
        <v>0.3</v>
      </c>
      <c r="I39" s="37">
        <v>0.43</v>
      </c>
      <c r="J39" s="38">
        <v>0.56999999999999995</v>
      </c>
      <c r="K39" s="22"/>
      <c r="L39" s="22"/>
      <c r="M39" s="22"/>
      <c r="N39" s="22"/>
      <c r="O39" s="22"/>
      <c r="P39" s="22"/>
    </row>
    <row r="40" spans="1:16" ht="39" customHeight="1" x14ac:dyDescent="0.15">
      <c r="A40" s="22"/>
      <c r="B40" s="35"/>
      <c r="C40" s="1149" t="s">
        <v>589</v>
      </c>
      <c r="D40" s="1149"/>
      <c r="E40" s="1150"/>
      <c r="F40" s="36">
        <v>0.23</v>
      </c>
      <c r="G40" s="37">
        <v>0.34</v>
      </c>
      <c r="H40" s="37">
        <v>0.34</v>
      </c>
      <c r="I40" s="37">
        <v>0.5</v>
      </c>
      <c r="J40" s="38">
        <v>0.51</v>
      </c>
      <c r="K40" s="22"/>
      <c r="L40" s="22"/>
      <c r="M40" s="22"/>
      <c r="N40" s="22"/>
      <c r="O40" s="22"/>
      <c r="P40" s="22"/>
    </row>
    <row r="41" spans="1:16" ht="39" customHeight="1" x14ac:dyDescent="0.15">
      <c r="A41" s="22"/>
      <c r="B41" s="35"/>
      <c r="C41" s="1149" t="s">
        <v>590</v>
      </c>
      <c r="D41" s="1149"/>
      <c r="E41" s="1150"/>
      <c r="F41" s="36">
        <v>0.23</v>
      </c>
      <c r="G41" s="37">
        <v>0.54</v>
      </c>
      <c r="H41" s="37">
        <v>0.47</v>
      </c>
      <c r="I41" s="37">
        <v>0.21</v>
      </c>
      <c r="J41" s="38">
        <v>0.2</v>
      </c>
      <c r="K41" s="22"/>
      <c r="L41" s="22"/>
      <c r="M41" s="22"/>
      <c r="N41" s="22"/>
      <c r="O41" s="22"/>
      <c r="P41" s="22"/>
    </row>
    <row r="42" spans="1:16" ht="39" customHeight="1" x14ac:dyDescent="0.15">
      <c r="A42" s="22"/>
      <c r="B42" s="39"/>
      <c r="C42" s="1149" t="s">
        <v>591</v>
      </c>
      <c r="D42" s="1149"/>
      <c r="E42" s="1150"/>
      <c r="F42" s="36" t="s">
        <v>532</v>
      </c>
      <c r="G42" s="37" t="s">
        <v>532</v>
      </c>
      <c r="H42" s="37" t="s">
        <v>532</v>
      </c>
      <c r="I42" s="37" t="s">
        <v>532</v>
      </c>
      <c r="J42" s="38" t="s">
        <v>532</v>
      </c>
      <c r="K42" s="22"/>
      <c r="L42" s="22"/>
      <c r="M42" s="22"/>
      <c r="N42" s="22"/>
      <c r="O42" s="22"/>
      <c r="P42" s="22"/>
    </row>
    <row r="43" spans="1:16" ht="39" customHeight="1" thickBot="1" x14ac:dyDescent="0.2">
      <c r="A43" s="22"/>
      <c r="B43" s="40"/>
      <c r="C43" s="1151" t="s">
        <v>592</v>
      </c>
      <c r="D43" s="1151"/>
      <c r="E43" s="1152"/>
      <c r="F43" s="41">
        <v>0.35</v>
      </c>
      <c r="G43" s="42">
        <v>0.4</v>
      </c>
      <c r="H43" s="42">
        <v>0.48</v>
      </c>
      <c r="I43" s="42">
        <v>0.25</v>
      </c>
      <c r="J43" s="43">
        <v>0.41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M+SiUR9OX9tvyRTy+i0J+LFx3tIsZwunBrnTp+xDXVZ/cp/i95fdY7hOj2li7iG3DbpTDzGN9IVlGmxTbXQwQ==" saltValue="u8LCOHdelG7VU2AXmsM1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574</v>
      </c>
      <c r="L44" s="54" t="s">
        <v>575</v>
      </c>
      <c r="M44" s="54" t="s">
        <v>576</v>
      </c>
      <c r="N44" s="54" t="s">
        <v>577</v>
      </c>
      <c r="O44" s="55" t="s">
        <v>578</v>
      </c>
      <c r="P44" s="46"/>
      <c r="Q44" s="46"/>
      <c r="R44" s="46"/>
      <c r="S44" s="46"/>
      <c r="T44" s="46"/>
      <c r="U44" s="46"/>
    </row>
    <row r="45" spans="1:21" ht="30.75" customHeight="1" x14ac:dyDescent="0.15">
      <c r="A45" s="46"/>
      <c r="B45" s="1155" t="s">
        <v>11</v>
      </c>
      <c r="C45" s="1156"/>
      <c r="D45" s="56"/>
      <c r="E45" s="1161" t="s">
        <v>12</v>
      </c>
      <c r="F45" s="1161"/>
      <c r="G45" s="1161"/>
      <c r="H45" s="1161"/>
      <c r="I45" s="1161"/>
      <c r="J45" s="1162"/>
      <c r="K45" s="57">
        <v>379</v>
      </c>
      <c r="L45" s="58">
        <v>360</v>
      </c>
      <c r="M45" s="58">
        <v>334</v>
      </c>
      <c r="N45" s="58">
        <v>339</v>
      </c>
      <c r="O45" s="59">
        <v>335</v>
      </c>
      <c r="P45" s="46"/>
      <c r="Q45" s="46"/>
      <c r="R45" s="46"/>
      <c r="S45" s="46"/>
      <c r="T45" s="46"/>
      <c r="U45" s="46"/>
    </row>
    <row r="46" spans="1:21" ht="30.75" customHeight="1" x14ac:dyDescent="0.15">
      <c r="A46" s="46"/>
      <c r="B46" s="1157"/>
      <c r="C46" s="1158"/>
      <c r="D46" s="60"/>
      <c r="E46" s="1163" t="s">
        <v>13</v>
      </c>
      <c r="F46" s="1163"/>
      <c r="G46" s="1163"/>
      <c r="H46" s="1163"/>
      <c r="I46" s="1163"/>
      <c r="J46" s="1164"/>
      <c r="K46" s="61">
        <v>8</v>
      </c>
      <c r="L46" s="62" t="s">
        <v>532</v>
      </c>
      <c r="M46" s="62" t="s">
        <v>532</v>
      </c>
      <c r="N46" s="62" t="s">
        <v>532</v>
      </c>
      <c r="O46" s="63" t="s">
        <v>532</v>
      </c>
      <c r="P46" s="46"/>
      <c r="Q46" s="46"/>
      <c r="R46" s="46"/>
      <c r="S46" s="46"/>
      <c r="T46" s="46"/>
      <c r="U46" s="46"/>
    </row>
    <row r="47" spans="1:21" ht="30.75" customHeight="1" x14ac:dyDescent="0.15">
      <c r="A47" s="46"/>
      <c r="B47" s="1157"/>
      <c r="C47" s="1158"/>
      <c r="D47" s="60"/>
      <c r="E47" s="1163" t="s">
        <v>14</v>
      </c>
      <c r="F47" s="1163"/>
      <c r="G47" s="1163"/>
      <c r="H47" s="1163"/>
      <c r="I47" s="1163"/>
      <c r="J47" s="1164"/>
      <c r="K47" s="61">
        <v>7</v>
      </c>
      <c r="L47" s="62" t="s">
        <v>532</v>
      </c>
      <c r="M47" s="62" t="s">
        <v>532</v>
      </c>
      <c r="N47" s="62" t="s">
        <v>532</v>
      </c>
      <c r="O47" s="63" t="s">
        <v>532</v>
      </c>
      <c r="P47" s="46"/>
      <c r="Q47" s="46"/>
      <c r="R47" s="46"/>
      <c r="S47" s="46"/>
      <c r="T47" s="46"/>
      <c r="U47" s="46"/>
    </row>
    <row r="48" spans="1:21" ht="30.75" customHeight="1" x14ac:dyDescent="0.15">
      <c r="A48" s="46"/>
      <c r="B48" s="1157"/>
      <c r="C48" s="1158"/>
      <c r="D48" s="60"/>
      <c r="E48" s="1163" t="s">
        <v>15</v>
      </c>
      <c r="F48" s="1163"/>
      <c r="G48" s="1163"/>
      <c r="H48" s="1163"/>
      <c r="I48" s="1163"/>
      <c r="J48" s="1164"/>
      <c r="K48" s="61">
        <v>85</v>
      </c>
      <c r="L48" s="62">
        <v>83</v>
      </c>
      <c r="M48" s="62">
        <v>69</v>
      </c>
      <c r="N48" s="62">
        <v>77</v>
      </c>
      <c r="O48" s="63">
        <v>88</v>
      </c>
      <c r="P48" s="46"/>
      <c r="Q48" s="46"/>
      <c r="R48" s="46"/>
      <c r="S48" s="46"/>
      <c r="T48" s="46"/>
      <c r="U48" s="46"/>
    </row>
    <row r="49" spans="1:21" ht="30.75" customHeight="1" x14ac:dyDescent="0.15">
      <c r="A49" s="46"/>
      <c r="B49" s="1157"/>
      <c r="C49" s="1158"/>
      <c r="D49" s="60"/>
      <c r="E49" s="1163" t="s">
        <v>16</v>
      </c>
      <c r="F49" s="1163"/>
      <c r="G49" s="1163"/>
      <c r="H49" s="1163"/>
      <c r="I49" s="1163"/>
      <c r="J49" s="1164"/>
      <c r="K49" s="61">
        <v>23</v>
      </c>
      <c r="L49" s="62">
        <v>24</v>
      </c>
      <c r="M49" s="62">
        <v>22</v>
      </c>
      <c r="N49" s="62">
        <v>22</v>
      </c>
      <c r="O49" s="63">
        <v>18</v>
      </c>
      <c r="P49" s="46"/>
      <c r="Q49" s="46"/>
      <c r="R49" s="46"/>
      <c r="S49" s="46"/>
      <c r="T49" s="46"/>
      <c r="U49" s="46"/>
    </row>
    <row r="50" spans="1:21" ht="30.75" customHeight="1" x14ac:dyDescent="0.15">
      <c r="A50" s="46"/>
      <c r="B50" s="1157"/>
      <c r="C50" s="1158"/>
      <c r="D50" s="60"/>
      <c r="E50" s="1163" t="s">
        <v>17</v>
      </c>
      <c r="F50" s="1163"/>
      <c r="G50" s="1163"/>
      <c r="H50" s="1163"/>
      <c r="I50" s="1163"/>
      <c r="J50" s="1164"/>
      <c r="K50" s="61" t="s">
        <v>532</v>
      </c>
      <c r="L50" s="62" t="s">
        <v>532</v>
      </c>
      <c r="M50" s="62" t="s">
        <v>532</v>
      </c>
      <c r="N50" s="62" t="s">
        <v>532</v>
      </c>
      <c r="O50" s="63" t="s">
        <v>532</v>
      </c>
      <c r="P50" s="46"/>
      <c r="Q50" s="46"/>
      <c r="R50" s="46"/>
      <c r="S50" s="46"/>
      <c r="T50" s="46"/>
      <c r="U50" s="46"/>
    </row>
    <row r="51" spans="1:21" ht="30.75" customHeight="1" x14ac:dyDescent="0.15">
      <c r="A51" s="46"/>
      <c r="B51" s="1159"/>
      <c r="C51" s="1160"/>
      <c r="D51" s="64"/>
      <c r="E51" s="1163" t="s">
        <v>18</v>
      </c>
      <c r="F51" s="1163"/>
      <c r="G51" s="1163"/>
      <c r="H51" s="1163"/>
      <c r="I51" s="1163"/>
      <c r="J51" s="1164"/>
      <c r="K51" s="61" t="s">
        <v>532</v>
      </c>
      <c r="L51" s="62" t="s">
        <v>532</v>
      </c>
      <c r="M51" s="62" t="s">
        <v>532</v>
      </c>
      <c r="N51" s="62" t="s">
        <v>532</v>
      </c>
      <c r="O51" s="63" t="s">
        <v>532</v>
      </c>
      <c r="P51" s="46"/>
      <c r="Q51" s="46"/>
      <c r="R51" s="46"/>
      <c r="S51" s="46"/>
      <c r="T51" s="46"/>
      <c r="U51" s="46"/>
    </row>
    <row r="52" spans="1:21" ht="30.75" customHeight="1" x14ac:dyDescent="0.15">
      <c r="A52" s="46"/>
      <c r="B52" s="1165" t="s">
        <v>19</v>
      </c>
      <c r="C52" s="1166"/>
      <c r="D52" s="64"/>
      <c r="E52" s="1163" t="s">
        <v>20</v>
      </c>
      <c r="F52" s="1163"/>
      <c r="G52" s="1163"/>
      <c r="H52" s="1163"/>
      <c r="I52" s="1163"/>
      <c r="J52" s="1164"/>
      <c r="K52" s="61">
        <v>362</v>
      </c>
      <c r="L52" s="62">
        <v>351</v>
      </c>
      <c r="M52" s="62">
        <v>337</v>
      </c>
      <c r="N52" s="62">
        <v>355</v>
      </c>
      <c r="O52" s="63">
        <v>363</v>
      </c>
      <c r="P52" s="46"/>
      <c r="Q52" s="46"/>
      <c r="R52" s="46"/>
      <c r="S52" s="46"/>
      <c r="T52" s="46"/>
      <c r="U52" s="46"/>
    </row>
    <row r="53" spans="1:21" ht="30.75" customHeight="1" thickBot="1" x14ac:dyDescent="0.2">
      <c r="A53" s="46"/>
      <c r="B53" s="1167" t="s">
        <v>21</v>
      </c>
      <c r="C53" s="1168"/>
      <c r="D53" s="65"/>
      <c r="E53" s="1169" t="s">
        <v>22</v>
      </c>
      <c r="F53" s="1169"/>
      <c r="G53" s="1169"/>
      <c r="H53" s="1169"/>
      <c r="I53" s="1169"/>
      <c r="J53" s="1170"/>
      <c r="K53" s="66">
        <v>140</v>
      </c>
      <c r="L53" s="67">
        <v>116</v>
      </c>
      <c r="M53" s="67">
        <v>88</v>
      </c>
      <c r="N53" s="67">
        <v>83</v>
      </c>
      <c r="O53" s="68">
        <v>78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593</v>
      </c>
      <c r="P55" s="46"/>
      <c r="Q55" s="46"/>
      <c r="R55" s="46"/>
      <c r="S55" s="46"/>
      <c r="T55" s="46"/>
      <c r="U55" s="46"/>
    </row>
    <row r="56" spans="1:21" ht="31.5" customHeight="1" thickBot="1" x14ac:dyDescent="0.2">
      <c r="A56" s="46"/>
      <c r="B56" s="74"/>
      <c r="C56" s="75"/>
      <c r="D56" s="75"/>
      <c r="E56" s="76"/>
      <c r="F56" s="76"/>
      <c r="G56" s="76"/>
      <c r="H56" s="76"/>
      <c r="I56" s="76"/>
      <c r="J56" s="77" t="s">
        <v>2</v>
      </c>
      <c r="K56" s="78" t="s">
        <v>594</v>
      </c>
      <c r="L56" s="79" t="s">
        <v>595</v>
      </c>
      <c r="M56" s="79" t="s">
        <v>596</v>
      </c>
      <c r="N56" s="79" t="s">
        <v>597</v>
      </c>
      <c r="O56" s="80" t="s">
        <v>598</v>
      </c>
      <c r="P56" s="46"/>
      <c r="Q56" s="46"/>
      <c r="R56" s="46"/>
      <c r="S56" s="46"/>
      <c r="T56" s="46"/>
      <c r="U56" s="46"/>
    </row>
    <row r="57" spans="1:21" ht="31.5" customHeight="1" x14ac:dyDescent="0.15">
      <c r="B57" s="1171" t="s">
        <v>25</v>
      </c>
      <c r="C57" s="1172"/>
      <c r="D57" s="1175" t="s">
        <v>26</v>
      </c>
      <c r="E57" s="1176"/>
      <c r="F57" s="1176"/>
      <c r="G57" s="1176"/>
      <c r="H57" s="1176"/>
      <c r="I57" s="1176"/>
      <c r="J57" s="1177"/>
      <c r="K57" s="81">
        <v>57</v>
      </c>
      <c r="L57" s="82">
        <v>0</v>
      </c>
      <c r="M57" s="82">
        <v>0</v>
      </c>
      <c r="N57" s="82">
        <v>0</v>
      </c>
      <c r="O57" s="83">
        <v>0</v>
      </c>
    </row>
    <row r="58" spans="1:21" ht="31.5" customHeight="1" thickBot="1" x14ac:dyDescent="0.2">
      <c r="B58" s="1173"/>
      <c r="C58" s="1174"/>
      <c r="D58" s="1178" t="s">
        <v>27</v>
      </c>
      <c r="E58" s="1179"/>
      <c r="F58" s="1179"/>
      <c r="G58" s="1179"/>
      <c r="H58" s="1179"/>
      <c r="I58" s="1179"/>
      <c r="J58" s="1180"/>
      <c r="K58" s="84">
        <v>64</v>
      </c>
      <c r="L58" s="85">
        <v>0</v>
      </c>
      <c r="M58" s="85">
        <v>0</v>
      </c>
      <c r="N58" s="85">
        <v>0</v>
      </c>
      <c r="O58" s="86">
        <v>0</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kSGYqLyEOyD9DQROdJYVBDKnuppg8DgXS9FyTNg+lhZLyKG3hWQKO2jtZQVwAnvzxx7R3GcXbOmkSOAtqMhvOg==" saltValue="PnpEkDECtU++iiPmIVF6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58"/>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574</v>
      </c>
      <c r="J40" s="98" t="s">
        <v>575</v>
      </c>
      <c r="K40" s="98" t="s">
        <v>576</v>
      </c>
      <c r="L40" s="98" t="s">
        <v>577</v>
      </c>
      <c r="M40" s="99" t="s">
        <v>578</v>
      </c>
    </row>
    <row r="41" spans="2:13" ht="27.75" customHeight="1" x14ac:dyDescent="0.15">
      <c r="B41" s="1181" t="s">
        <v>30</v>
      </c>
      <c r="C41" s="1182"/>
      <c r="D41" s="100"/>
      <c r="E41" s="1187" t="s">
        <v>31</v>
      </c>
      <c r="F41" s="1187"/>
      <c r="G41" s="1187"/>
      <c r="H41" s="1188"/>
      <c r="I41" s="101">
        <v>3318</v>
      </c>
      <c r="J41" s="102">
        <v>3434</v>
      </c>
      <c r="K41" s="102">
        <v>3442</v>
      </c>
      <c r="L41" s="102">
        <v>3398</v>
      </c>
      <c r="M41" s="103">
        <v>3319</v>
      </c>
    </row>
    <row r="42" spans="2:13" ht="27.75" customHeight="1" x14ac:dyDescent="0.15">
      <c r="B42" s="1183"/>
      <c r="C42" s="1184"/>
      <c r="D42" s="104"/>
      <c r="E42" s="1189" t="s">
        <v>32</v>
      </c>
      <c r="F42" s="1189"/>
      <c r="G42" s="1189"/>
      <c r="H42" s="1190"/>
      <c r="I42" s="105" t="s">
        <v>532</v>
      </c>
      <c r="J42" s="106" t="s">
        <v>532</v>
      </c>
      <c r="K42" s="106" t="s">
        <v>532</v>
      </c>
      <c r="L42" s="106" t="s">
        <v>532</v>
      </c>
      <c r="M42" s="107" t="s">
        <v>532</v>
      </c>
    </row>
    <row r="43" spans="2:13" ht="27.75" customHeight="1" x14ac:dyDescent="0.15">
      <c r="B43" s="1183"/>
      <c r="C43" s="1184"/>
      <c r="D43" s="104"/>
      <c r="E43" s="1189" t="s">
        <v>33</v>
      </c>
      <c r="F43" s="1189"/>
      <c r="G43" s="1189"/>
      <c r="H43" s="1190"/>
      <c r="I43" s="105">
        <v>700</v>
      </c>
      <c r="J43" s="106">
        <v>770</v>
      </c>
      <c r="K43" s="106">
        <v>803</v>
      </c>
      <c r="L43" s="106">
        <v>801</v>
      </c>
      <c r="M43" s="107">
        <v>879</v>
      </c>
    </row>
    <row r="44" spans="2:13" ht="27.75" customHeight="1" x14ac:dyDescent="0.15">
      <c r="B44" s="1183"/>
      <c r="C44" s="1184"/>
      <c r="D44" s="104"/>
      <c r="E44" s="1189" t="s">
        <v>34</v>
      </c>
      <c r="F44" s="1189"/>
      <c r="G44" s="1189"/>
      <c r="H44" s="1190"/>
      <c r="I44" s="105">
        <v>199</v>
      </c>
      <c r="J44" s="106">
        <v>171</v>
      </c>
      <c r="K44" s="106">
        <v>143</v>
      </c>
      <c r="L44" s="106">
        <v>114</v>
      </c>
      <c r="M44" s="107">
        <v>86</v>
      </c>
    </row>
    <row r="45" spans="2:13" ht="27.75" customHeight="1" x14ac:dyDescent="0.15">
      <c r="B45" s="1183"/>
      <c r="C45" s="1184"/>
      <c r="D45" s="104"/>
      <c r="E45" s="1189" t="s">
        <v>35</v>
      </c>
      <c r="F45" s="1189"/>
      <c r="G45" s="1189"/>
      <c r="H45" s="1190"/>
      <c r="I45" s="105">
        <v>600</v>
      </c>
      <c r="J45" s="106">
        <v>579</v>
      </c>
      <c r="K45" s="106">
        <v>509</v>
      </c>
      <c r="L45" s="106">
        <v>498</v>
      </c>
      <c r="M45" s="107">
        <v>639</v>
      </c>
    </row>
    <row r="46" spans="2:13" ht="27.75" customHeight="1" x14ac:dyDescent="0.15">
      <c r="B46" s="1183"/>
      <c r="C46" s="1184"/>
      <c r="D46" s="108"/>
      <c r="E46" s="1189" t="s">
        <v>36</v>
      </c>
      <c r="F46" s="1189"/>
      <c r="G46" s="1189"/>
      <c r="H46" s="1190"/>
      <c r="I46" s="105" t="s">
        <v>532</v>
      </c>
      <c r="J46" s="106" t="s">
        <v>532</v>
      </c>
      <c r="K46" s="106" t="s">
        <v>532</v>
      </c>
      <c r="L46" s="106" t="s">
        <v>532</v>
      </c>
      <c r="M46" s="107" t="s">
        <v>532</v>
      </c>
    </row>
    <row r="47" spans="2:13" ht="27.75" customHeight="1" x14ac:dyDescent="0.15">
      <c r="B47" s="1183"/>
      <c r="C47" s="1184"/>
      <c r="D47" s="109"/>
      <c r="E47" s="1191" t="s">
        <v>37</v>
      </c>
      <c r="F47" s="1192"/>
      <c r="G47" s="1192"/>
      <c r="H47" s="1193"/>
      <c r="I47" s="105" t="s">
        <v>532</v>
      </c>
      <c r="J47" s="106" t="s">
        <v>532</v>
      </c>
      <c r="K47" s="106" t="s">
        <v>532</v>
      </c>
      <c r="L47" s="106" t="s">
        <v>532</v>
      </c>
      <c r="M47" s="107" t="s">
        <v>532</v>
      </c>
    </row>
    <row r="48" spans="2:13" ht="27.75" customHeight="1" x14ac:dyDescent="0.15">
      <c r="B48" s="1183"/>
      <c r="C48" s="1184"/>
      <c r="D48" s="104"/>
      <c r="E48" s="1189" t="s">
        <v>38</v>
      </c>
      <c r="F48" s="1189"/>
      <c r="G48" s="1189"/>
      <c r="H48" s="1190"/>
      <c r="I48" s="105" t="s">
        <v>532</v>
      </c>
      <c r="J48" s="106" t="s">
        <v>532</v>
      </c>
      <c r="K48" s="106" t="s">
        <v>532</v>
      </c>
      <c r="L48" s="106" t="s">
        <v>532</v>
      </c>
      <c r="M48" s="107" t="s">
        <v>532</v>
      </c>
    </row>
    <row r="49" spans="2:13" ht="27.75" customHeight="1" x14ac:dyDescent="0.15">
      <c r="B49" s="1185"/>
      <c r="C49" s="1186"/>
      <c r="D49" s="104"/>
      <c r="E49" s="1189" t="s">
        <v>39</v>
      </c>
      <c r="F49" s="1189"/>
      <c r="G49" s="1189"/>
      <c r="H49" s="1190"/>
      <c r="I49" s="105" t="s">
        <v>532</v>
      </c>
      <c r="J49" s="106" t="s">
        <v>532</v>
      </c>
      <c r="K49" s="106" t="s">
        <v>532</v>
      </c>
      <c r="L49" s="106" t="s">
        <v>532</v>
      </c>
      <c r="M49" s="107" t="s">
        <v>532</v>
      </c>
    </row>
    <row r="50" spans="2:13" ht="27.75" customHeight="1" x14ac:dyDescent="0.15">
      <c r="B50" s="1194" t="s">
        <v>40</v>
      </c>
      <c r="C50" s="1195"/>
      <c r="D50" s="110"/>
      <c r="E50" s="1189" t="s">
        <v>41</v>
      </c>
      <c r="F50" s="1189"/>
      <c r="G50" s="1189"/>
      <c r="H50" s="1190"/>
      <c r="I50" s="105">
        <v>2089</v>
      </c>
      <c r="J50" s="106">
        <v>2024</v>
      </c>
      <c r="K50" s="106">
        <v>8714</v>
      </c>
      <c r="L50" s="106">
        <v>8466</v>
      </c>
      <c r="M50" s="107">
        <v>8147</v>
      </c>
    </row>
    <row r="51" spans="2:13" ht="27.75" customHeight="1" x14ac:dyDescent="0.15">
      <c r="B51" s="1183"/>
      <c r="C51" s="1184"/>
      <c r="D51" s="104"/>
      <c r="E51" s="1189" t="s">
        <v>42</v>
      </c>
      <c r="F51" s="1189"/>
      <c r="G51" s="1189"/>
      <c r="H51" s="1190"/>
      <c r="I51" s="105">
        <v>420</v>
      </c>
      <c r="J51" s="106">
        <v>374</v>
      </c>
      <c r="K51" s="106">
        <v>408</v>
      </c>
      <c r="L51" s="106">
        <v>427</v>
      </c>
      <c r="M51" s="107">
        <v>475</v>
      </c>
    </row>
    <row r="52" spans="2:13" ht="27.75" customHeight="1" x14ac:dyDescent="0.15">
      <c r="B52" s="1185"/>
      <c r="C52" s="1186"/>
      <c r="D52" s="104"/>
      <c r="E52" s="1189" t="s">
        <v>43</v>
      </c>
      <c r="F52" s="1189"/>
      <c r="G52" s="1189"/>
      <c r="H52" s="1190"/>
      <c r="I52" s="105">
        <v>3133</v>
      </c>
      <c r="J52" s="106">
        <v>3301</v>
      </c>
      <c r="K52" s="106">
        <v>3470</v>
      </c>
      <c r="L52" s="106">
        <v>3497</v>
      </c>
      <c r="M52" s="107">
        <v>3421</v>
      </c>
    </row>
    <row r="53" spans="2:13" ht="27.75" customHeight="1" thickBot="1" x14ac:dyDescent="0.2">
      <c r="B53" s="1196" t="s">
        <v>44</v>
      </c>
      <c r="C53" s="1197"/>
      <c r="D53" s="111"/>
      <c r="E53" s="1198" t="s">
        <v>45</v>
      </c>
      <c r="F53" s="1198"/>
      <c r="G53" s="1198"/>
      <c r="H53" s="1199"/>
      <c r="I53" s="112">
        <v>-825</v>
      </c>
      <c r="J53" s="113">
        <v>-746</v>
      </c>
      <c r="K53" s="113">
        <v>-7694</v>
      </c>
      <c r="L53" s="113">
        <v>-7578</v>
      </c>
      <c r="M53" s="114">
        <v>-7121</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7EjFzk5OXPyfP4qj92CBisAoIKO/L22cetI4bMbu+m+AmXobrFIfwIFVgC7QNQHfNMFfaLQasXO7ZIiPxKXGNQ==" saltValue="WkmjphxO7eZewLj1VXul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70"/>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576</v>
      </c>
      <c r="G54" s="123" t="s">
        <v>577</v>
      </c>
      <c r="H54" s="124" t="s">
        <v>578</v>
      </c>
    </row>
    <row r="55" spans="2:8" ht="52.5" customHeight="1" x14ac:dyDescent="0.15">
      <c r="B55" s="125"/>
      <c r="C55" s="1208" t="s">
        <v>48</v>
      </c>
      <c r="D55" s="1208"/>
      <c r="E55" s="1209"/>
      <c r="F55" s="126">
        <v>892</v>
      </c>
      <c r="G55" s="126">
        <v>850</v>
      </c>
      <c r="H55" s="127">
        <v>972</v>
      </c>
    </row>
    <row r="56" spans="2:8" ht="52.5" customHeight="1" x14ac:dyDescent="0.15">
      <c r="B56" s="128"/>
      <c r="C56" s="1210" t="s">
        <v>49</v>
      </c>
      <c r="D56" s="1210"/>
      <c r="E56" s="1211"/>
      <c r="F56" s="129">
        <v>41</v>
      </c>
      <c r="G56" s="129">
        <v>41</v>
      </c>
      <c r="H56" s="130">
        <v>41</v>
      </c>
    </row>
    <row r="57" spans="2:8" ht="53.25" customHeight="1" x14ac:dyDescent="0.15">
      <c r="B57" s="128"/>
      <c r="C57" s="1212" t="s">
        <v>50</v>
      </c>
      <c r="D57" s="1212"/>
      <c r="E57" s="1213"/>
      <c r="F57" s="131">
        <v>7641</v>
      </c>
      <c r="G57" s="131">
        <v>7435</v>
      </c>
      <c r="H57" s="132">
        <v>6994</v>
      </c>
    </row>
    <row r="58" spans="2:8" ht="45.75" customHeight="1" x14ac:dyDescent="0.15">
      <c r="B58" s="133"/>
      <c r="C58" s="1200" t="s">
        <v>609</v>
      </c>
      <c r="D58" s="1201"/>
      <c r="E58" s="1202"/>
      <c r="F58" s="134">
        <v>7276</v>
      </c>
      <c r="G58" s="134">
        <v>7072</v>
      </c>
      <c r="H58" s="135">
        <v>6586</v>
      </c>
    </row>
    <row r="59" spans="2:8" ht="45.75" customHeight="1" x14ac:dyDescent="0.15">
      <c r="B59" s="133"/>
      <c r="C59" s="1200" t="s">
        <v>610</v>
      </c>
      <c r="D59" s="1201"/>
      <c r="E59" s="1202"/>
      <c r="F59" s="134">
        <v>145</v>
      </c>
      <c r="G59" s="134">
        <v>145</v>
      </c>
      <c r="H59" s="135">
        <v>145</v>
      </c>
    </row>
    <row r="60" spans="2:8" ht="45.75" customHeight="1" x14ac:dyDescent="0.15">
      <c r="B60" s="133"/>
      <c r="C60" s="1200" t="s">
        <v>611</v>
      </c>
      <c r="D60" s="1201"/>
      <c r="E60" s="1202"/>
      <c r="F60" s="134">
        <v>100</v>
      </c>
      <c r="G60" s="134">
        <v>100</v>
      </c>
      <c r="H60" s="135">
        <v>140</v>
      </c>
    </row>
    <row r="61" spans="2:8" ht="45.75" customHeight="1" x14ac:dyDescent="0.15">
      <c r="B61" s="133"/>
      <c r="C61" s="1200" t="s">
        <v>612</v>
      </c>
      <c r="D61" s="1201"/>
      <c r="E61" s="1202"/>
      <c r="F61" s="134">
        <v>61</v>
      </c>
      <c r="G61" s="134">
        <v>61</v>
      </c>
      <c r="H61" s="135">
        <v>61</v>
      </c>
    </row>
    <row r="62" spans="2:8" ht="45.75" customHeight="1" thickBot="1" x14ac:dyDescent="0.2">
      <c r="B62" s="136"/>
      <c r="C62" s="1203" t="s">
        <v>613</v>
      </c>
      <c r="D62" s="1204"/>
      <c r="E62" s="1205"/>
      <c r="F62" s="137">
        <v>41</v>
      </c>
      <c r="G62" s="137">
        <v>39</v>
      </c>
      <c r="H62" s="138">
        <v>39</v>
      </c>
    </row>
    <row r="63" spans="2:8" ht="52.5" customHeight="1" thickBot="1" x14ac:dyDescent="0.2">
      <c r="B63" s="139"/>
      <c r="C63" s="1206" t="s">
        <v>51</v>
      </c>
      <c r="D63" s="1206"/>
      <c r="E63" s="1207"/>
      <c r="F63" s="140">
        <v>8574</v>
      </c>
      <c r="G63" s="140">
        <v>8325</v>
      </c>
      <c r="H63" s="141">
        <v>8007</v>
      </c>
    </row>
    <row r="64" spans="2:8" ht="15" customHeight="1" x14ac:dyDescent="0.15"/>
    <row r="65" s="1" customFormat="1" ht="0" hidden="1" customHeight="1" x14ac:dyDescent="0.15"/>
    <row r="66" s="1" customFormat="1" ht="0" hidden="1" customHeight="1" x14ac:dyDescent="0.15"/>
    <row r="67" s="1" customFormat="1" ht="0" hidden="1" customHeight="1" x14ac:dyDescent="0.15"/>
    <row r="68" s="1" customFormat="1" ht="0" hidden="1" customHeight="1" x14ac:dyDescent="0.15"/>
    <row r="69" s="1" customFormat="1" ht="0" hidden="1" customHeight="1" x14ac:dyDescent="0.15"/>
    <row r="70" s="1" customFormat="1" ht="0" hidden="1" customHeight="1" x14ac:dyDescent="0.15"/>
  </sheetData>
  <sheetProtection algorithmName="SHA-512" hashValue="9rBmbpm6dQUFgaQJ1hsla5JaPPa2zdjxVQ0lbR0AgAl2SdRRGkV5CjJ7VTs6Q3/w2hxr9MiuMaicdqgxQkeeiQ==" saltValue="367CJxeWInsvlM9rcExQ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44314-5116-4CD1-9D4E-A7A8A36CFE33}">
  <sheetPr>
    <tabColor rgb="FFFFFF00"/>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614</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614</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615</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616</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26" t="s">
        <v>617</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x14ac:dyDescent="0.15">
      <c r="B44" s="26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x14ac:dyDescent="0.15">
      <c r="B45" s="26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x14ac:dyDescent="0.15">
      <c r="B46" s="26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x14ac:dyDescent="0.15">
      <c r="B47" s="26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618</v>
      </c>
    </row>
    <row r="50" spans="1:109" x14ac:dyDescent="0.15">
      <c r="B50" s="267"/>
      <c r="G50" s="1220"/>
      <c r="H50" s="1220"/>
      <c r="I50" s="1220"/>
      <c r="J50" s="1220"/>
      <c r="K50" s="360"/>
      <c r="L50" s="360"/>
      <c r="M50" s="361"/>
      <c r="N50" s="361"/>
      <c r="AN50" s="1223"/>
      <c r="AO50" s="1224"/>
      <c r="AP50" s="1224"/>
      <c r="AQ50" s="1224"/>
      <c r="AR50" s="1224"/>
      <c r="AS50" s="1224"/>
      <c r="AT50" s="1224"/>
      <c r="AU50" s="1224"/>
      <c r="AV50" s="1224"/>
      <c r="AW50" s="1224"/>
      <c r="AX50" s="1224"/>
      <c r="AY50" s="1224"/>
      <c r="AZ50" s="1224"/>
      <c r="BA50" s="1224"/>
      <c r="BB50" s="1224"/>
      <c r="BC50" s="1224"/>
      <c r="BD50" s="1224"/>
      <c r="BE50" s="1224"/>
      <c r="BF50" s="1224"/>
      <c r="BG50" s="1224"/>
      <c r="BH50" s="1224"/>
      <c r="BI50" s="1224"/>
      <c r="BJ50" s="1224"/>
      <c r="BK50" s="1224"/>
      <c r="BL50" s="1224"/>
      <c r="BM50" s="1224"/>
      <c r="BN50" s="1224"/>
      <c r="BO50" s="1225"/>
      <c r="BP50" s="1219" t="s">
        <v>574</v>
      </c>
      <c r="BQ50" s="1219"/>
      <c r="BR50" s="1219"/>
      <c r="BS50" s="1219"/>
      <c r="BT50" s="1219"/>
      <c r="BU50" s="1219"/>
      <c r="BV50" s="1219"/>
      <c r="BW50" s="1219"/>
      <c r="BX50" s="1219" t="s">
        <v>575</v>
      </c>
      <c r="BY50" s="1219"/>
      <c r="BZ50" s="1219"/>
      <c r="CA50" s="1219"/>
      <c r="CB50" s="1219"/>
      <c r="CC50" s="1219"/>
      <c r="CD50" s="1219"/>
      <c r="CE50" s="1219"/>
      <c r="CF50" s="1219" t="s">
        <v>576</v>
      </c>
      <c r="CG50" s="1219"/>
      <c r="CH50" s="1219"/>
      <c r="CI50" s="1219"/>
      <c r="CJ50" s="1219"/>
      <c r="CK50" s="1219"/>
      <c r="CL50" s="1219"/>
      <c r="CM50" s="1219"/>
      <c r="CN50" s="1219" t="s">
        <v>577</v>
      </c>
      <c r="CO50" s="1219"/>
      <c r="CP50" s="1219"/>
      <c r="CQ50" s="1219"/>
      <c r="CR50" s="1219"/>
      <c r="CS50" s="1219"/>
      <c r="CT50" s="1219"/>
      <c r="CU50" s="1219"/>
      <c r="CV50" s="1219" t="s">
        <v>578</v>
      </c>
      <c r="CW50" s="1219"/>
      <c r="CX50" s="1219"/>
      <c r="CY50" s="1219"/>
      <c r="CZ50" s="1219"/>
      <c r="DA50" s="1219"/>
      <c r="DB50" s="1219"/>
      <c r="DC50" s="1219"/>
    </row>
    <row r="51" spans="1:109" ht="13.5" customHeight="1" x14ac:dyDescent="0.15">
      <c r="B51" s="267"/>
      <c r="G51" s="1222"/>
      <c r="H51" s="1222"/>
      <c r="I51" s="1235"/>
      <c r="J51" s="1235"/>
      <c r="K51" s="1221"/>
      <c r="L51" s="1221"/>
      <c r="M51" s="1221"/>
      <c r="N51" s="1221"/>
      <c r="AM51" s="359"/>
      <c r="AN51" s="1217" t="s">
        <v>619</v>
      </c>
      <c r="AO51" s="1217"/>
      <c r="AP51" s="1217"/>
      <c r="AQ51" s="1217"/>
      <c r="AR51" s="1217"/>
      <c r="AS51" s="1217"/>
      <c r="AT51" s="1217"/>
      <c r="AU51" s="1217"/>
      <c r="AV51" s="1217"/>
      <c r="AW51" s="1217"/>
      <c r="AX51" s="1217"/>
      <c r="AY51" s="1217"/>
      <c r="AZ51" s="1217"/>
      <c r="BA51" s="1217"/>
      <c r="BB51" s="1217" t="s">
        <v>620</v>
      </c>
      <c r="BC51" s="1217"/>
      <c r="BD51" s="1217"/>
      <c r="BE51" s="1217"/>
      <c r="BF51" s="1217"/>
      <c r="BG51" s="1217"/>
      <c r="BH51" s="1217"/>
      <c r="BI51" s="1217"/>
      <c r="BJ51" s="1217"/>
      <c r="BK51" s="1217"/>
      <c r="BL51" s="1217"/>
      <c r="BM51" s="1217"/>
      <c r="BN51" s="1217"/>
      <c r="BO51" s="1217"/>
      <c r="BP51" s="1214"/>
      <c r="BQ51" s="1214"/>
      <c r="BR51" s="1214"/>
      <c r="BS51" s="1214"/>
      <c r="BT51" s="1214"/>
      <c r="BU51" s="1214"/>
      <c r="BV51" s="1214"/>
      <c r="BW51" s="1214"/>
      <c r="BX51" s="1214"/>
      <c r="BY51" s="1214"/>
      <c r="BZ51" s="1214"/>
      <c r="CA51" s="1214"/>
      <c r="CB51" s="1214"/>
      <c r="CC51" s="1214"/>
      <c r="CD51" s="1214"/>
      <c r="CE51" s="1214"/>
      <c r="CF51" s="1214"/>
      <c r="CG51" s="1214"/>
      <c r="CH51" s="1214"/>
      <c r="CI51" s="1214"/>
      <c r="CJ51" s="1214"/>
      <c r="CK51" s="1214"/>
      <c r="CL51" s="1214"/>
      <c r="CM51" s="1214"/>
      <c r="CN51" s="1214"/>
      <c r="CO51" s="1214"/>
      <c r="CP51" s="1214"/>
      <c r="CQ51" s="1214"/>
      <c r="CR51" s="1214"/>
      <c r="CS51" s="1214"/>
      <c r="CT51" s="1214"/>
      <c r="CU51" s="1214"/>
      <c r="CV51" s="1214"/>
      <c r="CW51" s="1214"/>
      <c r="CX51" s="1214"/>
      <c r="CY51" s="1214"/>
      <c r="CZ51" s="1214"/>
      <c r="DA51" s="1214"/>
      <c r="DB51" s="1214"/>
      <c r="DC51" s="1214"/>
    </row>
    <row r="52" spans="1:109" x14ac:dyDescent="0.15">
      <c r="B52" s="267"/>
      <c r="G52" s="1222"/>
      <c r="H52" s="1222"/>
      <c r="I52" s="1235"/>
      <c r="J52" s="1235"/>
      <c r="K52" s="1221"/>
      <c r="L52" s="1221"/>
      <c r="M52" s="1221"/>
      <c r="N52" s="1221"/>
      <c r="AM52" s="359"/>
      <c r="AN52" s="1217"/>
      <c r="AO52" s="1217"/>
      <c r="AP52" s="1217"/>
      <c r="AQ52" s="1217"/>
      <c r="AR52" s="1217"/>
      <c r="AS52" s="1217"/>
      <c r="AT52" s="1217"/>
      <c r="AU52" s="1217"/>
      <c r="AV52" s="1217"/>
      <c r="AW52" s="1217"/>
      <c r="AX52" s="1217"/>
      <c r="AY52" s="1217"/>
      <c r="AZ52" s="1217"/>
      <c r="BA52" s="1217"/>
      <c r="BB52" s="1217"/>
      <c r="BC52" s="1217"/>
      <c r="BD52" s="1217"/>
      <c r="BE52" s="1217"/>
      <c r="BF52" s="1217"/>
      <c r="BG52" s="1217"/>
      <c r="BH52" s="1217"/>
      <c r="BI52" s="1217"/>
      <c r="BJ52" s="1217"/>
      <c r="BK52" s="1217"/>
      <c r="BL52" s="1217"/>
      <c r="BM52" s="1217"/>
      <c r="BN52" s="1217"/>
      <c r="BO52" s="1217"/>
      <c r="BP52" s="1214"/>
      <c r="BQ52" s="1214"/>
      <c r="BR52" s="1214"/>
      <c r="BS52" s="1214"/>
      <c r="BT52" s="1214"/>
      <c r="BU52" s="1214"/>
      <c r="BV52" s="1214"/>
      <c r="BW52" s="1214"/>
      <c r="BX52" s="1214"/>
      <c r="BY52" s="1214"/>
      <c r="BZ52" s="1214"/>
      <c r="CA52" s="1214"/>
      <c r="CB52" s="1214"/>
      <c r="CC52" s="1214"/>
      <c r="CD52" s="1214"/>
      <c r="CE52" s="1214"/>
      <c r="CF52" s="1214"/>
      <c r="CG52" s="1214"/>
      <c r="CH52" s="1214"/>
      <c r="CI52" s="1214"/>
      <c r="CJ52" s="1214"/>
      <c r="CK52" s="1214"/>
      <c r="CL52" s="1214"/>
      <c r="CM52" s="1214"/>
      <c r="CN52" s="1214"/>
      <c r="CO52" s="1214"/>
      <c r="CP52" s="1214"/>
      <c r="CQ52" s="1214"/>
      <c r="CR52" s="1214"/>
      <c r="CS52" s="1214"/>
      <c r="CT52" s="1214"/>
      <c r="CU52" s="1214"/>
      <c r="CV52" s="1214"/>
      <c r="CW52" s="1214"/>
      <c r="CX52" s="1214"/>
      <c r="CY52" s="1214"/>
      <c r="CZ52" s="1214"/>
      <c r="DA52" s="1214"/>
      <c r="DB52" s="1214"/>
      <c r="DC52" s="1214"/>
    </row>
    <row r="53" spans="1:109" x14ac:dyDescent="0.15">
      <c r="A53" s="358"/>
      <c r="B53" s="267"/>
      <c r="G53" s="1222"/>
      <c r="H53" s="1222"/>
      <c r="I53" s="1220"/>
      <c r="J53" s="1220"/>
      <c r="K53" s="1221"/>
      <c r="L53" s="1221"/>
      <c r="M53" s="1221"/>
      <c r="N53" s="1221"/>
      <c r="AM53" s="359"/>
      <c r="AN53" s="1217"/>
      <c r="AO53" s="1217"/>
      <c r="AP53" s="1217"/>
      <c r="AQ53" s="1217"/>
      <c r="AR53" s="1217"/>
      <c r="AS53" s="1217"/>
      <c r="AT53" s="1217"/>
      <c r="AU53" s="1217"/>
      <c r="AV53" s="1217"/>
      <c r="AW53" s="1217"/>
      <c r="AX53" s="1217"/>
      <c r="AY53" s="1217"/>
      <c r="AZ53" s="1217"/>
      <c r="BA53" s="1217"/>
      <c r="BB53" s="1217" t="s">
        <v>621</v>
      </c>
      <c r="BC53" s="1217"/>
      <c r="BD53" s="1217"/>
      <c r="BE53" s="1217"/>
      <c r="BF53" s="1217"/>
      <c r="BG53" s="1217"/>
      <c r="BH53" s="1217"/>
      <c r="BI53" s="1217"/>
      <c r="BJ53" s="1217"/>
      <c r="BK53" s="1217"/>
      <c r="BL53" s="1217"/>
      <c r="BM53" s="1217"/>
      <c r="BN53" s="1217"/>
      <c r="BO53" s="1217"/>
      <c r="BP53" s="1214">
        <v>64.8</v>
      </c>
      <c r="BQ53" s="1214"/>
      <c r="BR53" s="1214"/>
      <c r="BS53" s="1214"/>
      <c r="BT53" s="1214"/>
      <c r="BU53" s="1214"/>
      <c r="BV53" s="1214"/>
      <c r="BW53" s="1214"/>
      <c r="BX53" s="1214">
        <v>65.900000000000006</v>
      </c>
      <c r="BY53" s="1214"/>
      <c r="BZ53" s="1214"/>
      <c r="CA53" s="1214"/>
      <c r="CB53" s="1214"/>
      <c r="CC53" s="1214"/>
      <c r="CD53" s="1214"/>
      <c r="CE53" s="1214"/>
      <c r="CF53" s="1214">
        <v>67.5</v>
      </c>
      <c r="CG53" s="1214"/>
      <c r="CH53" s="1214"/>
      <c r="CI53" s="1214"/>
      <c r="CJ53" s="1214"/>
      <c r="CK53" s="1214"/>
      <c r="CL53" s="1214"/>
      <c r="CM53" s="1214"/>
      <c r="CN53" s="1214">
        <v>68.5</v>
      </c>
      <c r="CO53" s="1214"/>
      <c r="CP53" s="1214"/>
      <c r="CQ53" s="1214"/>
      <c r="CR53" s="1214"/>
      <c r="CS53" s="1214"/>
      <c r="CT53" s="1214"/>
      <c r="CU53" s="1214"/>
      <c r="CV53" s="1214">
        <v>70</v>
      </c>
      <c r="CW53" s="1214"/>
      <c r="CX53" s="1214"/>
      <c r="CY53" s="1214"/>
      <c r="CZ53" s="1214"/>
      <c r="DA53" s="1214"/>
      <c r="DB53" s="1214"/>
      <c r="DC53" s="1214"/>
    </row>
    <row r="54" spans="1:109" x14ac:dyDescent="0.15">
      <c r="A54" s="358"/>
      <c r="B54" s="267"/>
      <c r="G54" s="1222"/>
      <c r="H54" s="1222"/>
      <c r="I54" s="1220"/>
      <c r="J54" s="1220"/>
      <c r="K54" s="1221"/>
      <c r="L54" s="1221"/>
      <c r="M54" s="1221"/>
      <c r="N54" s="1221"/>
      <c r="AM54" s="359"/>
      <c r="AN54" s="1217"/>
      <c r="AO54" s="1217"/>
      <c r="AP54" s="1217"/>
      <c r="AQ54" s="1217"/>
      <c r="AR54" s="1217"/>
      <c r="AS54" s="1217"/>
      <c r="AT54" s="1217"/>
      <c r="AU54" s="1217"/>
      <c r="AV54" s="1217"/>
      <c r="AW54" s="1217"/>
      <c r="AX54" s="1217"/>
      <c r="AY54" s="1217"/>
      <c r="AZ54" s="1217"/>
      <c r="BA54" s="1217"/>
      <c r="BB54" s="1217"/>
      <c r="BC54" s="1217"/>
      <c r="BD54" s="1217"/>
      <c r="BE54" s="1217"/>
      <c r="BF54" s="1217"/>
      <c r="BG54" s="1217"/>
      <c r="BH54" s="1217"/>
      <c r="BI54" s="1217"/>
      <c r="BJ54" s="1217"/>
      <c r="BK54" s="1217"/>
      <c r="BL54" s="1217"/>
      <c r="BM54" s="1217"/>
      <c r="BN54" s="1217"/>
      <c r="BO54" s="1217"/>
      <c r="BP54" s="1214"/>
      <c r="BQ54" s="1214"/>
      <c r="BR54" s="1214"/>
      <c r="BS54" s="1214"/>
      <c r="BT54" s="1214"/>
      <c r="BU54" s="1214"/>
      <c r="BV54" s="1214"/>
      <c r="BW54" s="1214"/>
      <c r="BX54" s="1214"/>
      <c r="BY54" s="1214"/>
      <c r="BZ54" s="1214"/>
      <c r="CA54" s="1214"/>
      <c r="CB54" s="1214"/>
      <c r="CC54" s="1214"/>
      <c r="CD54" s="1214"/>
      <c r="CE54" s="1214"/>
      <c r="CF54" s="1214"/>
      <c r="CG54" s="1214"/>
      <c r="CH54" s="1214"/>
      <c r="CI54" s="1214"/>
      <c r="CJ54" s="1214"/>
      <c r="CK54" s="1214"/>
      <c r="CL54" s="1214"/>
      <c r="CM54" s="1214"/>
      <c r="CN54" s="1214"/>
      <c r="CO54" s="1214"/>
      <c r="CP54" s="1214"/>
      <c r="CQ54" s="1214"/>
      <c r="CR54" s="1214"/>
      <c r="CS54" s="1214"/>
      <c r="CT54" s="1214"/>
      <c r="CU54" s="1214"/>
      <c r="CV54" s="1214"/>
      <c r="CW54" s="1214"/>
      <c r="CX54" s="1214"/>
      <c r="CY54" s="1214"/>
      <c r="CZ54" s="1214"/>
      <c r="DA54" s="1214"/>
      <c r="DB54" s="1214"/>
      <c r="DC54" s="1214"/>
    </row>
    <row r="55" spans="1:109" x14ac:dyDescent="0.15">
      <c r="A55" s="358"/>
      <c r="B55" s="267"/>
      <c r="G55" s="1220"/>
      <c r="H55" s="1220"/>
      <c r="I55" s="1220"/>
      <c r="J55" s="1220"/>
      <c r="K55" s="1221"/>
      <c r="L55" s="1221"/>
      <c r="M55" s="1221"/>
      <c r="N55" s="1221"/>
      <c r="AN55" s="1219" t="s">
        <v>622</v>
      </c>
      <c r="AO55" s="1219"/>
      <c r="AP55" s="1219"/>
      <c r="AQ55" s="1219"/>
      <c r="AR55" s="1219"/>
      <c r="AS55" s="1219"/>
      <c r="AT55" s="1219"/>
      <c r="AU55" s="1219"/>
      <c r="AV55" s="1219"/>
      <c r="AW55" s="1219"/>
      <c r="AX55" s="1219"/>
      <c r="AY55" s="1219"/>
      <c r="AZ55" s="1219"/>
      <c r="BA55" s="1219"/>
      <c r="BB55" s="1217" t="s">
        <v>620</v>
      </c>
      <c r="BC55" s="1217"/>
      <c r="BD55" s="1217"/>
      <c r="BE55" s="1217"/>
      <c r="BF55" s="1217"/>
      <c r="BG55" s="1217"/>
      <c r="BH55" s="1217"/>
      <c r="BI55" s="1217"/>
      <c r="BJ55" s="1217"/>
      <c r="BK55" s="1217"/>
      <c r="BL55" s="1217"/>
      <c r="BM55" s="1217"/>
      <c r="BN55" s="1217"/>
      <c r="BO55" s="1217"/>
      <c r="BP55" s="1214">
        <v>0</v>
      </c>
      <c r="BQ55" s="1214"/>
      <c r="BR55" s="1214"/>
      <c r="BS55" s="1214"/>
      <c r="BT55" s="1214"/>
      <c r="BU55" s="1214"/>
      <c r="BV55" s="1214"/>
      <c r="BW55" s="1214"/>
      <c r="BX55" s="1214">
        <v>0</v>
      </c>
      <c r="BY55" s="1214"/>
      <c r="BZ55" s="1214"/>
      <c r="CA55" s="1214"/>
      <c r="CB55" s="1214"/>
      <c r="CC55" s="1214"/>
      <c r="CD55" s="1214"/>
      <c r="CE55" s="1214"/>
      <c r="CF55" s="1214">
        <v>0</v>
      </c>
      <c r="CG55" s="1214"/>
      <c r="CH55" s="1214"/>
      <c r="CI55" s="1214"/>
      <c r="CJ55" s="1214"/>
      <c r="CK55" s="1214"/>
      <c r="CL55" s="1214"/>
      <c r="CM55" s="1214"/>
      <c r="CN55" s="1214">
        <v>0</v>
      </c>
      <c r="CO55" s="1214"/>
      <c r="CP55" s="1214"/>
      <c r="CQ55" s="1214"/>
      <c r="CR55" s="1214"/>
      <c r="CS55" s="1214"/>
      <c r="CT55" s="1214"/>
      <c r="CU55" s="1214"/>
      <c r="CV55" s="1214">
        <v>0</v>
      </c>
      <c r="CW55" s="1214"/>
      <c r="CX55" s="1214"/>
      <c r="CY55" s="1214"/>
      <c r="CZ55" s="1214"/>
      <c r="DA55" s="1214"/>
      <c r="DB55" s="1214"/>
      <c r="DC55" s="1214"/>
    </row>
    <row r="56" spans="1:109" x14ac:dyDescent="0.15">
      <c r="A56" s="358"/>
      <c r="B56" s="267"/>
      <c r="G56" s="1220"/>
      <c r="H56" s="1220"/>
      <c r="I56" s="1220"/>
      <c r="J56" s="1220"/>
      <c r="K56" s="1221"/>
      <c r="L56" s="1221"/>
      <c r="M56" s="1221"/>
      <c r="N56" s="1221"/>
      <c r="AN56" s="1219"/>
      <c r="AO56" s="1219"/>
      <c r="AP56" s="1219"/>
      <c r="AQ56" s="1219"/>
      <c r="AR56" s="1219"/>
      <c r="AS56" s="1219"/>
      <c r="AT56" s="1219"/>
      <c r="AU56" s="1219"/>
      <c r="AV56" s="1219"/>
      <c r="AW56" s="1219"/>
      <c r="AX56" s="1219"/>
      <c r="AY56" s="1219"/>
      <c r="AZ56" s="1219"/>
      <c r="BA56" s="1219"/>
      <c r="BB56" s="1217"/>
      <c r="BC56" s="1217"/>
      <c r="BD56" s="1217"/>
      <c r="BE56" s="1217"/>
      <c r="BF56" s="1217"/>
      <c r="BG56" s="1217"/>
      <c r="BH56" s="1217"/>
      <c r="BI56" s="1217"/>
      <c r="BJ56" s="1217"/>
      <c r="BK56" s="1217"/>
      <c r="BL56" s="1217"/>
      <c r="BM56" s="1217"/>
      <c r="BN56" s="1217"/>
      <c r="BO56" s="1217"/>
      <c r="BP56" s="1214"/>
      <c r="BQ56" s="1214"/>
      <c r="BR56" s="1214"/>
      <c r="BS56" s="1214"/>
      <c r="BT56" s="1214"/>
      <c r="BU56" s="1214"/>
      <c r="BV56" s="1214"/>
      <c r="BW56" s="1214"/>
      <c r="BX56" s="1214"/>
      <c r="BY56" s="1214"/>
      <c r="BZ56" s="1214"/>
      <c r="CA56" s="1214"/>
      <c r="CB56" s="1214"/>
      <c r="CC56" s="1214"/>
      <c r="CD56" s="1214"/>
      <c r="CE56" s="1214"/>
      <c r="CF56" s="1214"/>
      <c r="CG56" s="1214"/>
      <c r="CH56" s="1214"/>
      <c r="CI56" s="1214"/>
      <c r="CJ56" s="1214"/>
      <c r="CK56" s="1214"/>
      <c r="CL56" s="1214"/>
      <c r="CM56" s="1214"/>
      <c r="CN56" s="1214"/>
      <c r="CO56" s="1214"/>
      <c r="CP56" s="1214"/>
      <c r="CQ56" s="1214"/>
      <c r="CR56" s="1214"/>
      <c r="CS56" s="1214"/>
      <c r="CT56" s="1214"/>
      <c r="CU56" s="1214"/>
      <c r="CV56" s="1214"/>
      <c r="CW56" s="1214"/>
      <c r="CX56" s="1214"/>
      <c r="CY56" s="1214"/>
      <c r="CZ56" s="1214"/>
      <c r="DA56" s="1214"/>
      <c r="DB56" s="1214"/>
      <c r="DC56" s="1214"/>
    </row>
    <row r="57" spans="1:109" s="358" customFormat="1" x14ac:dyDescent="0.15">
      <c r="B57" s="362"/>
      <c r="G57" s="1220"/>
      <c r="H57" s="1220"/>
      <c r="I57" s="1215"/>
      <c r="J57" s="1215"/>
      <c r="K57" s="1221"/>
      <c r="L57" s="1221"/>
      <c r="M57" s="1221"/>
      <c r="N57" s="1221"/>
      <c r="AM57" s="263"/>
      <c r="AN57" s="1219"/>
      <c r="AO57" s="1219"/>
      <c r="AP57" s="1219"/>
      <c r="AQ57" s="1219"/>
      <c r="AR57" s="1219"/>
      <c r="AS57" s="1219"/>
      <c r="AT57" s="1219"/>
      <c r="AU57" s="1219"/>
      <c r="AV57" s="1219"/>
      <c r="AW57" s="1219"/>
      <c r="AX57" s="1219"/>
      <c r="AY57" s="1219"/>
      <c r="AZ57" s="1219"/>
      <c r="BA57" s="1219"/>
      <c r="BB57" s="1217" t="s">
        <v>621</v>
      </c>
      <c r="BC57" s="1217"/>
      <c r="BD57" s="1217"/>
      <c r="BE57" s="1217"/>
      <c r="BF57" s="1217"/>
      <c r="BG57" s="1217"/>
      <c r="BH57" s="1217"/>
      <c r="BI57" s="1217"/>
      <c r="BJ57" s="1217"/>
      <c r="BK57" s="1217"/>
      <c r="BL57" s="1217"/>
      <c r="BM57" s="1217"/>
      <c r="BN57" s="1217"/>
      <c r="BO57" s="1217"/>
      <c r="BP57" s="1214">
        <v>57.9</v>
      </c>
      <c r="BQ57" s="1214"/>
      <c r="BR57" s="1214"/>
      <c r="BS57" s="1214"/>
      <c r="BT57" s="1214"/>
      <c r="BU57" s="1214"/>
      <c r="BV57" s="1214"/>
      <c r="BW57" s="1214"/>
      <c r="BX57" s="1214">
        <v>58.2</v>
      </c>
      <c r="BY57" s="1214"/>
      <c r="BZ57" s="1214"/>
      <c r="CA57" s="1214"/>
      <c r="CB57" s="1214"/>
      <c r="CC57" s="1214"/>
      <c r="CD57" s="1214"/>
      <c r="CE57" s="1214"/>
      <c r="CF57" s="1214">
        <v>59.4</v>
      </c>
      <c r="CG57" s="1214"/>
      <c r="CH57" s="1214"/>
      <c r="CI57" s="1214"/>
      <c r="CJ57" s="1214"/>
      <c r="CK57" s="1214"/>
      <c r="CL57" s="1214"/>
      <c r="CM57" s="1214"/>
      <c r="CN57" s="1214">
        <v>60.4</v>
      </c>
      <c r="CO57" s="1214"/>
      <c r="CP57" s="1214"/>
      <c r="CQ57" s="1214"/>
      <c r="CR57" s="1214"/>
      <c r="CS57" s="1214"/>
      <c r="CT57" s="1214"/>
      <c r="CU57" s="1214"/>
      <c r="CV57" s="1214">
        <v>61.5</v>
      </c>
      <c r="CW57" s="1214"/>
      <c r="CX57" s="1214"/>
      <c r="CY57" s="1214"/>
      <c r="CZ57" s="1214"/>
      <c r="DA57" s="1214"/>
      <c r="DB57" s="1214"/>
      <c r="DC57" s="1214"/>
      <c r="DD57" s="363"/>
      <c r="DE57" s="362"/>
    </row>
    <row r="58" spans="1:109" s="358" customFormat="1" x14ac:dyDescent="0.15">
      <c r="A58" s="263"/>
      <c r="B58" s="362"/>
      <c r="G58" s="1220"/>
      <c r="H58" s="1220"/>
      <c r="I58" s="1215"/>
      <c r="J58" s="1215"/>
      <c r="K58" s="1221"/>
      <c r="L58" s="1221"/>
      <c r="M58" s="1221"/>
      <c r="N58" s="1221"/>
      <c r="AM58" s="263"/>
      <c r="AN58" s="1219"/>
      <c r="AO58" s="1219"/>
      <c r="AP58" s="1219"/>
      <c r="AQ58" s="1219"/>
      <c r="AR58" s="1219"/>
      <c r="AS58" s="1219"/>
      <c r="AT58" s="1219"/>
      <c r="AU58" s="1219"/>
      <c r="AV58" s="1219"/>
      <c r="AW58" s="1219"/>
      <c r="AX58" s="1219"/>
      <c r="AY58" s="1219"/>
      <c r="AZ58" s="1219"/>
      <c r="BA58" s="1219"/>
      <c r="BB58" s="1217"/>
      <c r="BC58" s="1217"/>
      <c r="BD58" s="1217"/>
      <c r="BE58" s="1217"/>
      <c r="BF58" s="1217"/>
      <c r="BG58" s="1217"/>
      <c r="BH58" s="1217"/>
      <c r="BI58" s="1217"/>
      <c r="BJ58" s="1217"/>
      <c r="BK58" s="1217"/>
      <c r="BL58" s="1217"/>
      <c r="BM58" s="1217"/>
      <c r="BN58" s="1217"/>
      <c r="BO58" s="1217"/>
      <c r="BP58" s="1214"/>
      <c r="BQ58" s="1214"/>
      <c r="BR58" s="1214"/>
      <c r="BS58" s="1214"/>
      <c r="BT58" s="1214"/>
      <c r="BU58" s="1214"/>
      <c r="BV58" s="1214"/>
      <c r="BW58" s="1214"/>
      <c r="BX58" s="1214"/>
      <c r="BY58" s="1214"/>
      <c r="BZ58" s="1214"/>
      <c r="CA58" s="1214"/>
      <c r="CB58" s="1214"/>
      <c r="CC58" s="1214"/>
      <c r="CD58" s="1214"/>
      <c r="CE58" s="1214"/>
      <c r="CF58" s="1214"/>
      <c r="CG58" s="1214"/>
      <c r="CH58" s="1214"/>
      <c r="CI58" s="1214"/>
      <c r="CJ58" s="1214"/>
      <c r="CK58" s="1214"/>
      <c r="CL58" s="1214"/>
      <c r="CM58" s="1214"/>
      <c r="CN58" s="1214"/>
      <c r="CO58" s="1214"/>
      <c r="CP58" s="1214"/>
      <c r="CQ58" s="1214"/>
      <c r="CR58" s="1214"/>
      <c r="CS58" s="1214"/>
      <c r="CT58" s="1214"/>
      <c r="CU58" s="1214"/>
      <c r="CV58" s="1214"/>
      <c r="CW58" s="1214"/>
      <c r="CX58" s="1214"/>
      <c r="CY58" s="1214"/>
      <c r="CZ58" s="1214"/>
      <c r="DA58" s="1214"/>
      <c r="DB58" s="1214"/>
      <c r="DC58" s="1214"/>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623</v>
      </c>
    </row>
    <row r="64" spans="1:109" x14ac:dyDescent="0.15">
      <c r="B64" s="267"/>
      <c r="G64" s="357"/>
      <c r="I64" s="369"/>
      <c r="J64" s="369"/>
      <c r="K64" s="369"/>
      <c r="L64" s="369"/>
      <c r="M64" s="369"/>
      <c r="N64" s="370"/>
      <c r="AM64" s="357"/>
      <c r="AN64" s="357" t="s">
        <v>616</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26" t="s">
        <v>624</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x14ac:dyDescent="0.15">
      <c r="B66" s="26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x14ac:dyDescent="0.15">
      <c r="B67" s="26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x14ac:dyDescent="0.15">
      <c r="B68" s="26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x14ac:dyDescent="0.15">
      <c r="B69" s="26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618</v>
      </c>
    </row>
    <row r="72" spans="2:107" x14ac:dyDescent="0.15">
      <c r="B72" s="267"/>
      <c r="G72" s="1220"/>
      <c r="H72" s="1220"/>
      <c r="I72" s="1220"/>
      <c r="J72" s="1220"/>
      <c r="K72" s="360"/>
      <c r="L72" s="360"/>
      <c r="M72" s="361"/>
      <c r="N72" s="361"/>
      <c r="AN72" s="1223"/>
      <c r="AO72" s="1224"/>
      <c r="AP72" s="1224"/>
      <c r="AQ72" s="1224"/>
      <c r="AR72" s="1224"/>
      <c r="AS72" s="1224"/>
      <c r="AT72" s="1224"/>
      <c r="AU72" s="1224"/>
      <c r="AV72" s="1224"/>
      <c r="AW72" s="1224"/>
      <c r="AX72" s="1224"/>
      <c r="AY72" s="1224"/>
      <c r="AZ72" s="1224"/>
      <c r="BA72" s="1224"/>
      <c r="BB72" s="1224"/>
      <c r="BC72" s="1224"/>
      <c r="BD72" s="1224"/>
      <c r="BE72" s="1224"/>
      <c r="BF72" s="1224"/>
      <c r="BG72" s="1224"/>
      <c r="BH72" s="1224"/>
      <c r="BI72" s="1224"/>
      <c r="BJ72" s="1224"/>
      <c r="BK72" s="1224"/>
      <c r="BL72" s="1224"/>
      <c r="BM72" s="1224"/>
      <c r="BN72" s="1224"/>
      <c r="BO72" s="1225"/>
      <c r="BP72" s="1219" t="s">
        <v>574</v>
      </c>
      <c r="BQ72" s="1219"/>
      <c r="BR72" s="1219"/>
      <c r="BS72" s="1219"/>
      <c r="BT72" s="1219"/>
      <c r="BU72" s="1219"/>
      <c r="BV72" s="1219"/>
      <c r="BW72" s="1219"/>
      <c r="BX72" s="1219" t="s">
        <v>575</v>
      </c>
      <c r="BY72" s="1219"/>
      <c r="BZ72" s="1219"/>
      <c r="CA72" s="1219"/>
      <c r="CB72" s="1219"/>
      <c r="CC72" s="1219"/>
      <c r="CD72" s="1219"/>
      <c r="CE72" s="1219"/>
      <c r="CF72" s="1219" t="s">
        <v>576</v>
      </c>
      <c r="CG72" s="1219"/>
      <c r="CH72" s="1219"/>
      <c r="CI72" s="1219"/>
      <c r="CJ72" s="1219"/>
      <c r="CK72" s="1219"/>
      <c r="CL72" s="1219"/>
      <c r="CM72" s="1219"/>
      <c r="CN72" s="1219" t="s">
        <v>577</v>
      </c>
      <c r="CO72" s="1219"/>
      <c r="CP72" s="1219"/>
      <c r="CQ72" s="1219"/>
      <c r="CR72" s="1219"/>
      <c r="CS72" s="1219"/>
      <c r="CT72" s="1219"/>
      <c r="CU72" s="1219"/>
      <c r="CV72" s="1219" t="s">
        <v>578</v>
      </c>
      <c r="CW72" s="1219"/>
      <c r="CX72" s="1219"/>
      <c r="CY72" s="1219"/>
      <c r="CZ72" s="1219"/>
      <c r="DA72" s="1219"/>
      <c r="DB72" s="1219"/>
      <c r="DC72" s="1219"/>
    </row>
    <row r="73" spans="2:107" x14ac:dyDescent="0.15">
      <c r="B73" s="267"/>
      <c r="G73" s="1222"/>
      <c r="H73" s="1222"/>
      <c r="I73" s="1222"/>
      <c r="J73" s="1222"/>
      <c r="K73" s="1218"/>
      <c r="L73" s="1218"/>
      <c r="M73" s="1218"/>
      <c r="N73" s="1218"/>
      <c r="AM73" s="359"/>
      <c r="AN73" s="1217" t="s">
        <v>619</v>
      </c>
      <c r="AO73" s="1217"/>
      <c r="AP73" s="1217"/>
      <c r="AQ73" s="1217"/>
      <c r="AR73" s="1217"/>
      <c r="AS73" s="1217"/>
      <c r="AT73" s="1217"/>
      <c r="AU73" s="1217"/>
      <c r="AV73" s="1217"/>
      <c r="AW73" s="1217"/>
      <c r="AX73" s="1217"/>
      <c r="AY73" s="1217"/>
      <c r="AZ73" s="1217"/>
      <c r="BA73" s="1217"/>
      <c r="BB73" s="1217" t="s">
        <v>620</v>
      </c>
      <c r="BC73" s="1217"/>
      <c r="BD73" s="1217"/>
      <c r="BE73" s="1217"/>
      <c r="BF73" s="1217"/>
      <c r="BG73" s="1217"/>
      <c r="BH73" s="1217"/>
      <c r="BI73" s="1217"/>
      <c r="BJ73" s="1217"/>
      <c r="BK73" s="1217"/>
      <c r="BL73" s="1217"/>
      <c r="BM73" s="1217"/>
      <c r="BN73" s="1217"/>
      <c r="BO73" s="1217"/>
      <c r="BP73" s="1214"/>
      <c r="BQ73" s="1214"/>
      <c r="BR73" s="1214"/>
      <c r="BS73" s="1214"/>
      <c r="BT73" s="1214"/>
      <c r="BU73" s="1214"/>
      <c r="BV73" s="1214"/>
      <c r="BW73" s="1214"/>
      <c r="BX73" s="1214"/>
      <c r="BY73" s="1214"/>
      <c r="BZ73" s="1214"/>
      <c r="CA73" s="1214"/>
      <c r="CB73" s="1214"/>
      <c r="CC73" s="1214"/>
      <c r="CD73" s="1214"/>
      <c r="CE73" s="1214"/>
      <c r="CF73" s="1214"/>
      <c r="CG73" s="1214"/>
      <c r="CH73" s="1214"/>
      <c r="CI73" s="1214"/>
      <c r="CJ73" s="1214"/>
      <c r="CK73" s="1214"/>
      <c r="CL73" s="1214"/>
      <c r="CM73" s="1214"/>
      <c r="CN73" s="1214"/>
      <c r="CO73" s="1214"/>
      <c r="CP73" s="1214"/>
      <c r="CQ73" s="1214"/>
      <c r="CR73" s="1214"/>
      <c r="CS73" s="1214"/>
      <c r="CT73" s="1214"/>
      <c r="CU73" s="1214"/>
      <c r="CV73" s="1214"/>
      <c r="CW73" s="1214"/>
      <c r="CX73" s="1214"/>
      <c r="CY73" s="1214"/>
      <c r="CZ73" s="1214"/>
      <c r="DA73" s="1214"/>
      <c r="DB73" s="1214"/>
      <c r="DC73" s="1214"/>
    </row>
    <row r="74" spans="2:107" x14ac:dyDescent="0.15">
      <c r="B74" s="267"/>
      <c r="G74" s="1222"/>
      <c r="H74" s="1222"/>
      <c r="I74" s="1222"/>
      <c r="J74" s="1222"/>
      <c r="K74" s="1218"/>
      <c r="L74" s="1218"/>
      <c r="M74" s="1218"/>
      <c r="N74" s="1218"/>
      <c r="AM74" s="359"/>
      <c r="AN74" s="1217"/>
      <c r="AO74" s="1217"/>
      <c r="AP74" s="1217"/>
      <c r="AQ74" s="1217"/>
      <c r="AR74" s="1217"/>
      <c r="AS74" s="1217"/>
      <c r="AT74" s="1217"/>
      <c r="AU74" s="1217"/>
      <c r="AV74" s="1217"/>
      <c r="AW74" s="1217"/>
      <c r="AX74" s="1217"/>
      <c r="AY74" s="1217"/>
      <c r="AZ74" s="1217"/>
      <c r="BA74" s="1217"/>
      <c r="BB74" s="1217"/>
      <c r="BC74" s="1217"/>
      <c r="BD74" s="1217"/>
      <c r="BE74" s="1217"/>
      <c r="BF74" s="1217"/>
      <c r="BG74" s="1217"/>
      <c r="BH74" s="1217"/>
      <c r="BI74" s="1217"/>
      <c r="BJ74" s="1217"/>
      <c r="BK74" s="1217"/>
      <c r="BL74" s="1217"/>
      <c r="BM74" s="1217"/>
      <c r="BN74" s="1217"/>
      <c r="BO74" s="1217"/>
      <c r="BP74" s="1214"/>
      <c r="BQ74" s="1214"/>
      <c r="BR74" s="1214"/>
      <c r="BS74" s="1214"/>
      <c r="BT74" s="1214"/>
      <c r="BU74" s="1214"/>
      <c r="BV74" s="1214"/>
      <c r="BW74" s="1214"/>
      <c r="BX74" s="1214"/>
      <c r="BY74" s="1214"/>
      <c r="BZ74" s="1214"/>
      <c r="CA74" s="1214"/>
      <c r="CB74" s="1214"/>
      <c r="CC74" s="1214"/>
      <c r="CD74" s="1214"/>
      <c r="CE74" s="1214"/>
      <c r="CF74" s="1214"/>
      <c r="CG74" s="1214"/>
      <c r="CH74" s="1214"/>
      <c r="CI74" s="1214"/>
      <c r="CJ74" s="1214"/>
      <c r="CK74" s="1214"/>
      <c r="CL74" s="1214"/>
      <c r="CM74" s="1214"/>
      <c r="CN74" s="1214"/>
      <c r="CO74" s="1214"/>
      <c r="CP74" s="1214"/>
      <c r="CQ74" s="1214"/>
      <c r="CR74" s="1214"/>
      <c r="CS74" s="1214"/>
      <c r="CT74" s="1214"/>
      <c r="CU74" s="1214"/>
      <c r="CV74" s="1214"/>
      <c r="CW74" s="1214"/>
      <c r="CX74" s="1214"/>
      <c r="CY74" s="1214"/>
      <c r="CZ74" s="1214"/>
      <c r="DA74" s="1214"/>
      <c r="DB74" s="1214"/>
      <c r="DC74" s="1214"/>
    </row>
    <row r="75" spans="2:107" x14ac:dyDescent="0.15">
      <c r="B75" s="267"/>
      <c r="G75" s="1222"/>
      <c r="H75" s="1222"/>
      <c r="I75" s="1220"/>
      <c r="J75" s="1220"/>
      <c r="K75" s="1221"/>
      <c r="L75" s="1221"/>
      <c r="M75" s="1221"/>
      <c r="N75" s="1221"/>
      <c r="AM75" s="359"/>
      <c r="AN75" s="1217"/>
      <c r="AO75" s="1217"/>
      <c r="AP75" s="1217"/>
      <c r="AQ75" s="1217"/>
      <c r="AR75" s="1217"/>
      <c r="AS75" s="1217"/>
      <c r="AT75" s="1217"/>
      <c r="AU75" s="1217"/>
      <c r="AV75" s="1217"/>
      <c r="AW75" s="1217"/>
      <c r="AX75" s="1217"/>
      <c r="AY75" s="1217"/>
      <c r="AZ75" s="1217"/>
      <c r="BA75" s="1217"/>
      <c r="BB75" s="1217" t="s">
        <v>625</v>
      </c>
      <c r="BC75" s="1217"/>
      <c r="BD75" s="1217"/>
      <c r="BE75" s="1217"/>
      <c r="BF75" s="1217"/>
      <c r="BG75" s="1217"/>
      <c r="BH75" s="1217"/>
      <c r="BI75" s="1217"/>
      <c r="BJ75" s="1217"/>
      <c r="BK75" s="1217"/>
      <c r="BL75" s="1217"/>
      <c r="BM75" s="1217"/>
      <c r="BN75" s="1217"/>
      <c r="BO75" s="1217"/>
      <c r="BP75" s="1214">
        <v>7.4</v>
      </c>
      <c r="BQ75" s="1214"/>
      <c r="BR75" s="1214"/>
      <c r="BS75" s="1214"/>
      <c r="BT75" s="1214"/>
      <c r="BU75" s="1214"/>
      <c r="BV75" s="1214"/>
      <c r="BW75" s="1214"/>
      <c r="BX75" s="1214">
        <v>7.2</v>
      </c>
      <c r="BY75" s="1214"/>
      <c r="BZ75" s="1214"/>
      <c r="CA75" s="1214"/>
      <c r="CB75" s="1214"/>
      <c r="CC75" s="1214"/>
      <c r="CD75" s="1214"/>
      <c r="CE75" s="1214"/>
      <c r="CF75" s="1214">
        <v>6.5</v>
      </c>
      <c r="CG75" s="1214"/>
      <c r="CH75" s="1214"/>
      <c r="CI75" s="1214"/>
      <c r="CJ75" s="1214"/>
      <c r="CK75" s="1214"/>
      <c r="CL75" s="1214"/>
      <c r="CM75" s="1214"/>
      <c r="CN75" s="1214">
        <v>5.5</v>
      </c>
      <c r="CO75" s="1214"/>
      <c r="CP75" s="1214"/>
      <c r="CQ75" s="1214"/>
      <c r="CR75" s="1214"/>
      <c r="CS75" s="1214"/>
      <c r="CT75" s="1214"/>
      <c r="CU75" s="1214"/>
      <c r="CV75" s="1214">
        <v>4.8</v>
      </c>
      <c r="CW75" s="1214"/>
      <c r="CX75" s="1214"/>
      <c r="CY75" s="1214"/>
      <c r="CZ75" s="1214"/>
      <c r="DA75" s="1214"/>
      <c r="DB75" s="1214"/>
      <c r="DC75" s="1214"/>
    </row>
    <row r="76" spans="2:107" x14ac:dyDescent="0.15">
      <c r="B76" s="267"/>
      <c r="G76" s="1222"/>
      <c r="H76" s="1222"/>
      <c r="I76" s="1220"/>
      <c r="J76" s="1220"/>
      <c r="K76" s="1221"/>
      <c r="L76" s="1221"/>
      <c r="M76" s="1221"/>
      <c r="N76" s="1221"/>
      <c r="AM76" s="359"/>
      <c r="AN76" s="1217"/>
      <c r="AO76" s="1217"/>
      <c r="AP76" s="1217"/>
      <c r="AQ76" s="1217"/>
      <c r="AR76" s="1217"/>
      <c r="AS76" s="1217"/>
      <c r="AT76" s="1217"/>
      <c r="AU76" s="1217"/>
      <c r="AV76" s="1217"/>
      <c r="AW76" s="1217"/>
      <c r="AX76" s="1217"/>
      <c r="AY76" s="1217"/>
      <c r="AZ76" s="1217"/>
      <c r="BA76" s="1217"/>
      <c r="BB76" s="1217"/>
      <c r="BC76" s="1217"/>
      <c r="BD76" s="1217"/>
      <c r="BE76" s="1217"/>
      <c r="BF76" s="1217"/>
      <c r="BG76" s="1217"/>
      <c r="BH76" s="1217"/>
      <c r="BI76" s="1217"/>
      <c r="BJ76" s="1217"/>
      <c r="BK76" s="1217"/>
      <c r="BL76" s="1217"/>
      <c r="BM76" s="1217"/>
      <c r="BN76" s="1217"/>
      <c r="BO76" s="1217"/>
      <c r="BP76" s="1214"/>
      <c r="BQ76" s="1214"/>
      <c r="BR76" s="1214"/>
      <c r="BS76" s="1214"/>
      <c r="BT76" s="1214"/>
      <c r="BU76" s="1214"/>
      <c r="BV76" s="1214"/>
      <c r="BW76" s="1214"/>
      <c r="BX76" s="1214"/>
      <c r="BY76" s="1214"/>
      <c r="BZ76" s="1214"/>
      <c r="CA76" s="1214"/>
      <c r="CB76" s="1214"/>
      <c r="CC76" s="1214"/>
      <c r="CD76" s="1214"/>
      <c r="CE76" s="1214"/>
      <c r="CF76" s="1214"/>
      <c r="CG76" s="1214"/>
      <c r="CH76" s="1214"/>
      <c r="CI76" s="1214"/>
      <c r="CJ76" s="1214"/>
      <c r="CK76" s="1214"/>
      <c r="CL76" s="1214"/>
      <c r="CM76" s="1214"/>
      <c r="CN76" s="1214"/>
      <c r="CO76" s="1214"/>
      <c r="CP76" s="1214"/>
      <c r="CQ76" s="1214"/>
      <c r="CR76" s="1214"/>
      <c r="CS76" s="1214"/>
      <c r="CT76" s="1214"/>
      <c r="CU76" s="1214"/>
      <c r="CV76" s="1214"/>
      <c r="CW76" s="1214"/>
      <c r="CX76" s="1214"/>
      <c r="CY76" s="1214"/>
      <c r="CZ76" s="1214"/>
      <c r="DA76" s="1214"/>
      <c r="DB76" s="1214"/>
      <c r="DC76" s="1214"/>
    </row>
    <row r="77" spans="2:107" x14ac:dyDescent="0.15">
      <c r="B77" s="267"/>
      <c r="G77" s="1220"/>
      <c r="H77" s="1220"/>
      <c r="I77" s="1220"/>
      <c r="J77" s="1220"/>
      <c r="K77" s="1218"/>
      <c r="L77" s="1218"/>
      <c r="M77" s="1218"/>
      <c r="N77" s="1218"/>
      <c r="AN77" s="1219" t="s">
        <v>622</v>
      </c>
      <c r="AO77" s="1219"/>
      <c r="AP77" s="1219"/>
      <c r="AQ77" s="1219"/>
      <c r="AR77" s="1219"/>
      <c r="AS77" s="1219"/>
      <c r="AT77" s="1219"/>
      <c r="AU77" s="1219"/>
      <c r="AV77" s="1219"/>
      <c r="AW77" s="1219"/>
      <c r="AX77" s="1219"/>
      <c r="AY77" s="1219"/>
      <c r="AZ77" s="1219"/>
      <c r="BA77" s="1219"/>
      <c r="BB77" s="1217" t="s">
        <v>620</v>
      </c>
      <c r="BC77" s="1217"/>
      <c r="BD77" s="1217"/>
      <c r="BE77" s="1217"/>
      <c r="BF77" s="1217"/>
      <c r="BG77" s="1217"/>
      <c r="BH77" s="1217"/>
      <c r="BI77" s="1217"/>
      <c r="BJ77" s="1217"/>
      <c r="BK77" s="1217"/>
      <c r="BL77" s="1217"/>
      <c r="BM77" s="1217"/>
      <c r="BN77" s="1217"/>
      <c r="BO77" s="1217"/>
      <c r="BP77" s="1214">
        <v>0</v>
      </c>
      <c r="BQ77" s="1214"/>
      <c r="BR77" s="1214"/>
      <c r="BS77" s="1214"/>
      <c r="BT77" s="1214"/>
      <c r="BU77" s="1214"/>
      <c r="BV77" s="1214"/>
      <c r="BW77" s="1214"/>
      <c r="BX77" s="1214">
        <v>0</v>
      </c>
      <c r="BY77" s="1214"/>
      <c r="BZ77" s="1214"/>
      <c r="CA77" s="1214"/>
      <c r="CB77" s="1214"/>
      <c r="CC77" s="1214"/>
      <c r="CD77" s="1214"/>
      <c r="CE77" s="1214"/>
      <c r="CF77" s="1214">
        <v>0</v>
      </c>
      <c r="CG77" s="1214"/>
      <c r="CH77" s="1214"/>
      <c r="CI77" s="1214"/>
      <c r="CJ77" s="1214"/>
      <c r="CK77" s="1214"/>
      <c r="CL77" s="1214"/>
      <c r="CM77" s="1214"/>
      <c r="CN77" s="1214">
        <v>0</v>
      </c>
      <c r="CO77" s="1214"/>
      <c r="CP77" s="1214"/>
      <c r="CQ77" s="1214"/>
      <c r="CR77" s="1214"/>
      <c r="CS77" s="1214"/>
      <c r="CT77" s="1214"/>
      <c r="CU77" s="1214"/>
      <c r="CV77" s="1214">
        <v>0</v>
      </c>
      <c r="CW77" s="1214"/>
      <c r="CX77" s="1214"/>
      <c r="CY77" s="1214"/>
      <c r="CZ77" s="1214"/>
      <c r="DA77" s="1214"/>
      <c r="DB77" s="1214"/>
      <c r="DC77" s="1214"/>
    </row>
    <row r="78" spans="2:107" x14ac:dyDescent="0.15">
      <c r="B78" s="267"/>
      <c r="G78" s="1220"/>
      <c r="H78" s="1220"/>
      <c r="I78" s="1220"/>
      <c r="J78" s="1220"/>
      <c r="K78" s="1218"/>
      <c r="L78" s="1218"/>
      <c r="M78" s="1218"/>
      <c r="N78" s="1218"/>
      <c r="AN78" s="1219"/>
      <c r="AO78" s="1219"/>
      <c r="AP78" s="1219"/>
      <c r="AQ78" s="1219"/>
      <c r="AR78" s="1219"/>
      <c r="AS78" s="1219"/>
      <c r="AT78" s="1219"/>
      <c r="AU78" s="1219"/>
      <c r="AV78" s="1219"/>
      <c r="AW78" s="1219"/>
      <c r="AX78" s="1219"/>
      <c r="AY78" s="1219"/>
      <c r="AZ78" s="1219"/>
      <c r="BA78" s="1219"/>
      <c r="BB78" s="1217"/>
      <c r="BC78" s="1217"/>
      <c r="BD78" s="1217"/>
      <c r="BE78" s="1217"/>
      <c r="BF78" s="1217"/>
      <c r="BG78" s="1217"/>
      <c r="BH78" s="1217"/>
      <c r="BI78" s="1217"/>
      <c r="BJ78" s="1217"/>
      <c r="BK78" s="1217"/>
      <c r="BL78" s="1217"/>
      <c r="BM78" s="1217"/>
      <c r="BN78" s="1217"/>
      <c r="BO78" s="1217"/>
      <c r="BP78" s="1214"/>
      <c r="BQ78" s="1214"/>
      <c r="BR78" s="1214"/>
      <c r="BS78" s="1214"/>
      <c r="BT78" s="1214"/>
      <c r="BU78" s="1214"/>
      <c r="BV78" s="1214"/>
      <c r="BW78" s="1214"/>
      <c r="BX78" s="1214"/>
      <c r="BY78" s="1214"/>
      <c r="BZ78" s="1214"/>
      <c r="CA78" s="1214"/>
      <c r="CB78" s="1214"/>
      <c r="CC78" s="1214"/>
      <c r="CD78" s="1214"/>
      <c r="CE78" s="1214"/>
      <c r="CF78" s="1214"/>
      <c r="CG78" s="1214"/>
      <c r="CH78" s="1214"/>
      <c r="CI78" s="1214"/>
      <c r="CJ78" s="1214"/>
      <c r="CK78" s="1214"/>
      <c r="CL78" s="1214"/>
      <c r="CM78" s="1214"/>
      <c r="CN78" s="1214"/>
      <c r="CO78" s="1214"/>
      <c r="CP78" s="1214"/>
      <c r="CQ78" s="1214"/>
      <c r="CR78" s="1214"/>
      <c r="CS78" s="1214"/>
      <c r="CT78" s="1214"/>
      <c r="CU78" s="1214"/>
      <c r="CV78" s="1214"/>
      <c r="CW78" s="1214"/>
      <c r="CX78" s="1214"/>
      <c r="CY78" s="1214"/>
      <c r="CZ78" s="1214"/>
      <c r="DA78" s="1214"/>
      <c r="DB78" s="1214"/>
      <c r="DC78" s="1214"/>
    </row>
    <row r="79" spans="2:107" x14ac:dyDescent="0.15">
      <c r="B79" s="267"/>
      <c r="G79" s="1220"/>
      <c r="H79" s="1220"/>
      <c r="I79" s="1215"/>
      <c r="J79" s="1215"/>
      <c r="K79" s="1216"/>
      <c r="L79" s="1216"/>
      <c r="M79" s="1216"/>
      <c r="N79" s="1216"/>
      <c r="AN79" s="1219"/>
      <c r="AO79" s="1219"/>
      <c r="AP79" s="1219"/>
      <c r="AQ79" s="1219"/>
      <c r="AR79" s="1219"/>
      <c r="AS79" s="1219"/>
      <c r="AT79" s="1219"/>
      <c r="AU79" s="1219"/>
      <c r="AV79" s="1219"/>
      <c r="AW79" s="1219"/>
      <c r="AX79" s="1219"/>
      <c r="AY79" s="1219"/>
      <c r="AZ79" s="1219"/>
      <c r="BA79" s="1219"/>
      <c r="BB79" s="1217" t="s">
        <v>625</v>
      </c>
      <c r="BC79" s="1217"/>
      <c r="BD79" s="1217"/>
      <c r="BE79" s="1217"/>
      <c r="BF79" s="1217"/>
      <c r="BG79" s="1217"/>
      <c r="BH79" s="1217"/>
      <c r="BI79" s="1217"/>
      <c r="BJ79" s="1217"/>
      <c r="BK79" s="1217"/>
      <c r="BL79" s="1217"/>
      <c r="BM79" s="1217"/>
      <c r="BN79" s="1217"/>
      <c r="BO79" s="1217"/>
      <c r="BP79" s="1214">
        <v>6.9</v>
      </c>
      <c r="BQ79" s="1214"/>
      <c r="BR79" s="1214"/>
      <c r="BS79" s="1214"/>
      <c r="BT79" s="1214"/>
      <c r="BU79" s="1214"/>
      <c r="BV79" s="1214"/>
      <c r="BW79" s="1214"/>
      <c r="BX79" s="1214">
        <v>7.1</v>
      </c>
      <c r="BY79" s="1214"/>
      <c r="BZ79" s="1214"/>
      <c r="CA79" s="1214"/>
      <c r="CB79" s="1214"/>
      <c r="CC79" s="1214"/>
      <c r="CD79" s="1214"/>
      <c r="CE79" s="1214"/>
      <c r="CF79" s="1214">
        <v>7.4</v>
      </c>
      <c r="CG79" s="1214"/>
      <c r="CH79" s="1214"/>
      <c r="CI79" s="1214"/>
      <c r="CJ79" s="1214"/>
      <c r="CK79" s="1214"/>
      <c r="CL79" s="1214"/>
      <c r="CM79" s="1214"/>
      <c r="CN79" s="1214">
        <v>7.4</v>
      </c>
      <c r="CO79" s="1214"/>
      <c r="CP79" s="1214"/>
      <c r="CQ79" s="1214"/>
      <c r="CR79" s="1214"/>
      <c r="CS79" s="1214"/>
      <c r="CT79" s="1214"/>
      <c r="CU79" s="1214"/>
      <c r="CV79" s="1214">
        <v>8</v>
      </c>
      <c r="CW79" s="1214"/>
      <c r="CX79" s="1214"/>
      <c r="CY79" s="1214"/>
      <c r="CZ79" s="1214"/>
      <c r="DA79" s="1214"/>
      <c r="DB79" s="1214"/>
      <c r="DC79" s="1214"/>
    </row>
    <row r="80" spans="2:107" x14ac:dyDescent="0.15">
      <c r="B80" s="267"/>
      <c r="G80" s="1220"/>
      <c r="H80" s="1220"/>
      <c r="I80" s="1215"/>
      <c r="J80" s="1215"/>
      <c r="K80" s="1216"/>
      <c r="L80" s="1216"/>
      <c r="M80" s="1216"/>
      <c r="N80" s="1216"/>
      <c r="AN80" s="1219"/>
      <c r="AO80" s="1219"/>
      <c r="AP80" s="1219"/>
      <c r="AQ80" s="1219"/>
      <c r="AR80" s="1219"/>
      <c r="AS80" s="1219"/>
      <c r="AT80" s="1219"/>
      <c r="AU80" s="1219"/>
      <c r="AV80" s="1219"/>
      <c r="AW80" s="1219"/>
      <c r="AX80" s="1219"/>
      <c r="AY80" s="1219"/>
      <c r="AZ80" s="1219"/>
      <c r="BA80" s="1219"/>
      <c r="BB80" s="1217"/>
      <c r="BC80" s="1217"/>
      <c r="BD80" s="1217"/>
      <c r="BE80" s="1217"/>
      <c r="BF80" s="1217"/>
      <c r="BG80" s="1217"/>
      <c r="BH80" s="1217"/>
      <c r="BI80" s="1217"/>
      <c r="BJ80" s="1217"/>
      <c r="BK80" s="1217"/>
      <c r="BL80" s="1217"/>
      <c r="BM80" s="1217"/>
      <c r="BN80" s="1217"/>
      <c r="BO80" s="1217"/>
      <c r="BP80" s="1214"/>
      <c r="BQ80" s="1214"/>
      <c r="BR80" s="1214"/>
      <c r="BS80" s="1214"/>
      <c r="BT80" s="1214"/>
      <c r="BU80" s="1214"/>
      <c r="BV80" s="1214"/>
      <c r="BW80" s="1214"/>
      <c r="BX80" s="1214"/>
      <c r="BY80" s="1214"/>
      <c r="BZ80" s="1214"/>
      <c r="CA80" s="1214"/>
      <c r="CB80" s="1214"/>
      <c r="CC80" s="1214"/>
      <c r="CD80" s="1214"/>
      <c r="CE80" s="1214"/>
      <c r="CF80" s="1214"/>
      <c r="CG80" s="1214"/>
      <c r="CH80" s="1214"/>
      <c r="CI80" s="1214"/>
      <c r="CJ80" s="1214"/>
      <c r="CK80" s="1214"/>
      <c r="CL80" s="1214"/>
      <c r="CM80" s="1214"/>
      <c r="CN80" s="1214"/>
      <c r="CO80" s="1214"/>
      <c r="CP80" s="1214"/>
      <c r="CQ80" s="1214"/>
      <c r="CR80" s="1214"/>
      <c r="CS80" s="1214"/>
      <c r="CT80" s="1214"/>
      <c r="CU80" s="1214"/>
      <c r="CV80" s="1214"/>
      <c r="CW80" s="1214"/>
      <c r="CX80" s="1214"/>
      <c r="CY80" s="1214"/>
      <c r="CZ80" s="1214"/>
      <c r="DA80" s="1214"/>
      <c r="DB80" s="1214"/>
      <c r="DC80" s="1214"/>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Ppm64tS8RRtBQ3FfBu2D+WV0e/UjQDVhm56rbpwQFQdK+UA9jvx/FEYxRzKYL8O7v2Y0NfbPet8CHGC9W1lerQ==" saltValue="vzU7JfyhIp0tMFcsUzx/p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3BFD2-6D49-49B3-8E39-44A3F1389EFC}">
  <sheetPr>
    <tabColor rgb="FFFFFF00"/>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521</v>
      </c>
    </row>
  </sheetData>
  <sheetProtection algorithmName="SHA-512" hashValue="HNLOfS4KwCNiXNsYJEH5cSkz/aBbSZ3vApml8+6FQjNTYdw8g4IZvlrlz8knVWag2/WGjQztABTPA+DIhhcc8w==" saltValue="1lpNRhzCbPH9I96xEvYWRw=="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54684-8D44-4143-90D2-E5638AEA8566}">
  <sheetPr>
    <tabColor rgb="FFFFFF00"/>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521</v>
      </c>
    </row>
  </sheetData>
  <sheetProtection algorithmName="SHA-512" hashValue="N2+g3q0DcSsm5QQ2Fdo+9uXkzSU72zAuiMztv0xcImjjz9j/cFiNaQXZq1eYFlOF0JclOdr1DbdrSU+/Axo+3w==" saltValue="f0Wuc7ONEIE1hKJ/n7WqSg=="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571</v>
      </c>
      <c r="G2" s="155"/>
      <c r="H2" s="156"/>
    </row>
    <row r="3" spans="1:8" x14ac:dyDescent="0.15">
      <c r="A3" s="152" t="s">
        <v>564</v>
      </c>
      <c r="B3" s="157"/>
      <c r="C3" s="158"/>
      <c r="D3" s="159">
        <v>153988</v>
      </c>
      <c r="E3" s="160"/>
      <c r="F3" s="161">
        <v>310300</v>
      </c>
      <c r="G3" s="162"/>
      <c r="H3" s="163"/>
    </row>
    <row r="4" spans="1:8" x14ac:dyDescent="0.15">
      <c r="A4" s="164"/>
      <c r="B4" s="165"/>
      <c r="C4" s="166"/>
      <c r="D4" s="167">
        <v>108129</v>
      </c>
      <c r="E4" s="168"/>
      <c r="F4" s="169">
        <v>157576</v>
      </c>
      <c r="G4" s="170"/>
      <c r="H4" s="171"/>
    </row>
    <row r="5" spans="1:8" x14ac:dyDescent="0.15">
      <c r="A5" s="152" t="s">
        <v>566</v>
      </c>
      <c r="B5" s="157"/>
      <c r="C5" s="158"/>
      <c r="D5" s="159">
        <v>187251</v>
      </c>
      <c r="E5" s="160"/>
      <c r="F5" s="161">
        <v>317319</v>
      </c>
      <c r="G5" s="162"/>
      <c r="H5" s="163"/>
    </row>
    <row r="6" spans="1:8" x14ac:dyDescent="0.15">
      <c r="A6" s="164"/>
      <c r="B6" s="165"/>
      <c r="C6" s="166"/>
      <c r="D6" s="167">
        <v>106462</v>
      </c>
      <c r="E6" s="168"/>
      <c r="F6" s="169">
        <v>164214</v>
      </c>
      <c r="G6" s="170"/>
      <c r="H6" s="171"/>
    </row>
    <row r="7" spans="1:8" x14ac:dyDescent="0.15">
      <c r="A7" s="152" t="s">
        <v>567</v>
      </c>
      <c r="B7" s="157"/>
      <c r="C7" s="158"/>
      <c r="D7" s="159">
        <v>92585</v>
      </c>
      <c r="E7" s="160"/>
      <c r="F7" s="161">
        <v>289738</v>
      </c>
      <c r="G7" s="162"/>
      <c r="H7" s="163"/>
    </row>
    <row r="8" spans="1:8" x14ac:dyDescent="0.15">
      <c r="A8" s="164"/>
      <c r="B8" s="165"/>
      <c r="C8" s="166"/>
      <c r="D8" s="167">
        <v>64726</v>
      </c>
      <c r="E8" s="168"/>
      <c r="F8" s="169">
        <v>156238</v>
      </c>
      <c r="G8" s="170"/>
      <c r="H8" s="171"/>
    </row>
    <row r="9" spans="1:8" x14ac:dyDescent="0.15">
      <c r="A9" s="152" t="s">
        <v>568</v>
      </c>
      <c r="B9" s="157"/>
      <c r="C9" s="158"/>
      <c r="D9" s="159">
        <v>141578</v>
      </c>
      <c r="E9" s="160"/>
      <c r="F9" s="161">
        <v>316937</v>
      </c>
      <c r="G9" s="162"/>
      <c r="H9" s="163"/>
    </row>
    <row r="10" spans="1:8" x14ac:dyDescent="0.15">
      <c r="A10" s="164"/>
      <c r="B10" s="165"/>
      <c r="C10" s="166"/>
      <c r="D10" s="167">
        <v>76547</v>
      </c>
      <c r="E10" s="168"/>
      <c r="F10" s="169">
        <v>199150</v>
      </c>
      <c r="G10" s="170"/>
      <c r="H10" s="171"/>
    </row>
    <row r="11" spans="1:8" x14ac:dyDescent="0.15">
      <c r="A11" s="152" t="s">
        <v>569</v>
      </c>
      <c r="B11" s="157"/>
      <c r="C11" s="158"/>
      <c r="D11" s="159">
        <v>141871</v>
      </c>
      <c r="E11" s="160"/>
      <c r="F11" s="161">
        <v>332350</v>
      </c>
      <c r="G11" s="162"/>
      <c r="H11" s="163"/>
    </row>
    <row r="12" spans="1:8" x14ac:dyDescent="0.15">
      <c r="A12" s="164"/>
      <c r="B12" s="165"/>
      <c r="C12" s="172"/>
      <c r="D12" s="167">
        <v>61012</v>
      </c>
      <c r="E12" s="168"/>
      <c r="F12" s="169">
        <v>200453</v>
      </c>
      <c r="G12" s="170"/>
      <c r="H12" s="171"/>
    </row>
    <row r="13" spans="1:8" x14ac:dyDescent="0.15">
      <c r="A13" s="152"/>
      <c r="B13" s="157"/>
      <c r="C13" s="158"/>
      <c r="D13" s="159">
        <v>143455</v>
      </c>
      <c r="E13" s="160"/>
      <c r="F13" s="161">
        <v>313329</v>
      </c>
      <c r="G13" s="173"/>
      <c r="H13" s="163"/>
    </row>
    <row r="14" spans="1:8" x14ac:dyDescent="0.15">
      <c r="A14" s="164"/>
      <c r="B14" s="165"/>
      <c r="C14" s="166"/>
      <c r="D14" s="167">
        <v>83375</v>
      </c>
      <c r="E14" s="168"/>
      <c r="F14" s="169">
        <v>175526</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5.42</v>
      </c>
      <c r="C19" s="174">
        <f>ROUND(VALUE(SUBSTITUTE(実質収支比率等に係る経年分析!G$48,"▲","-")),2)</f>
        <v>5.19</v>
      </c>
      <c r="D19" s="174">
        <f>ROUND(VALUE(SUBSTITUTE(実質収支比率等に係る経年分析!H$48,"▲","-")),2)</f>
        <v>2.77</v>
      </c>
      <c r="E19" s="174">
        <f>ROUND(VALUE(SUBSTITUTE(実質収支比率等に係る経年分析!I$48,"▲","-")),2)</f>
        <v>4.7699999999999996</v>
      </c>
      <c r="F19" s="174">
        <f>ROUND(VALUE(SUBSTITUTE(実質収支比率等に係る経年分析!J$48,"▲","-")),2)</f>
        <v>5.99</v>
      </c>
    </row>
    <row r="20" spans="1:11" x14ac:dyDescent="0.15">
      <c r="A20" s="174" t="s">
        <v>55</v>
      </c>
      <c r="B20" s="174">
        <f>ROUND(VALUE(SUBSTITUTE(実質収支比率等に係る経年分析!F$47,"▲","-")),2)</f>
        <v>59.65</v>
      </c>
      <c r="C20" s="174">
        <f>ROUND(VALUE(SUBSTITUTE(実質収支比率等に係る経年分析!G$47,"▲","-")),2)</f>
        <v>58.8</v>
      </c>
      <c r="D20" s="174">
        <f>ROUND(VALUE(SUBSTITUTE(実質収支比率等に係る経年分析!H$47,"▲","-")),2)</f>
        <v>44.51</v>
      </c>
      <c r="E20" s="174">
        <f>ROUND(VALUE(SUBSTITUTE(実質収支比率等に係る経年分析!I$47,"▲","-")),2)</f>
        <v>42.5</v>
      </c>
      <c r="F20" s="174">
        <f>ROUND(VALUE(SUBSTITUTE(実質収支比率等に係る経年分析!J$47,"▲","-")),2)</f>
        <v>45.7</v>
      </c>
    </row>
    <row r="21" spans="1:11" x14ac:dyDescent="0.15">
      <c r="A21" s="174" t="s">
        <v>56</v>
      </c>
      <c r="B21" s="174">
        <f>IF(ISNUMBER(VALUE(SUBSTITUTE(実質収支比率等に係る経年分析!F$49,"▲","-"))),ROUND(VALUE(SUBSTITUTE(実質収支比率等に係る経年分析!F$49,"▲","-")),2),NA())</f>
        <v>-1.61</v>
      </c>
      <c r="C21" s="174">
        <f>IF(ISNUMBER(VALUE(SUBSTITUTE(実質収支比率等に係る経年分析!G$49,"▲","-"))),ROUND(VALUE(SUBSTITUTE(実質収支比率等に係る経年分析!G$49,"▲","-")),2),NA())</f>
        <v>-2.71</v>
      </c>
      <c r="D21" s="174">
        <f>IF(ISNUMBER(VALUE(SUBSTITUTE(実質収支比率等に係る経年分析!H$49,"▲","-"))),ROUND(VALUE(SUBSTITUTE(実質収支比率等に係る経年分析!H$49,"▲","-")),2),NA())</f>
        <v>-17.98</v>
      </c>
      <c r="E21" s="174">
        <f>IF(ISNUMBER(VALUE(SUBSTITUTE(実質収支比率等に係る経年分析!I$49,"▲","-"))),ROUND(VALUE(SUBSTITUTE(実質収支比率等に係る経年分析!I$49,"▲","-")),2),NA())</f>
        <v>-0.13</v>
      </c>
      <c r="F21" s="174">
        <f>IF(ISNUMBER(VALUE(SUBSTITUTE(実質収支比率等に係る経年分析!J$49,"▲","-"))),ROUND(VALUE(SUBSTITUTE(実質収支比率等に係る経年分析!J$49,"▲","-")),2),NA())</f>
        <v>7.27</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0.48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0.41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高野町国民健康保険富貴診療所特別会計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0.54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0.47</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v>
      </c>
    </row>
    <row r="30" spans="1:11" x14ac:dyDescent="0.15">
      <c r="A30" s="175" t="str">
        <f>IF(連結実質赤字比率に係る赤字・黒字の構成分析!C$40="",NA(),連結実質赤字比率に係る赤字・黒字の構成分析!C$40)</f>
        <v>高野町下水道特別会計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0.51</v>
      </c>
    </row>
    <row r="31" spans="1:11" x14ac:dyDescent="0.15">
      <c r="A31" s="175" t="str">
        <f>IF(連結実質赤字比率に係る赤字・黒字の構成分析!C$39="",NA(),連結実質赤字比率に係る赤字・黒字の構成分析!C$39)</f>
        <v>高野町簡易水道特別会計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0.56999999999999995</v>
      </c>
    </row>
    <row r="32" spans="1:11" x14ac:dyDescent="0.15">
      <c r="A32" s="175" t="str">
        <f>IF(連結実質赤字比率に係る赤字・黒字の構成分析!C$38="",NA(),連結実質赤字比率に係る赤字・黒字の構成分析!C$38)</f>
        <v>高野町国民健康保険高野山総合診療所特別会計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1.57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1.62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1.24</v>
      </c>
    </row>
    <row r="33" spans="1:16" x14ac:dyDescent="0.15">
      <c r="A33" s="175" t="str">
        <f>IF(連結実質赤字比率に係る赤字・黒字の構成分析!C$37="",NA(),連結実質赤字比率に係る赤字・黒字の構成分析!C$37)</f>
        <v>高野町国民健康保険特別会計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5.92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5.0199999999999996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4.4400000000000004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4.2699999999999996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3.51</v>
      </c>
    </row>
    <row r="34" spans="1:16" x14ac:dyDescent="0.15">
      <c r="A34" s="175" t="str">
        <f>IF(連結実質赤字比率に係る赤字・黒字の構成分析!C$36="",NA(),連結実質赤字比率に係る赤字・黒字の構成分析!C$36)</f>
        <v>高野町介護保険特別会計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3.53</v>
      </c>
    </row>
    <row r="35" spans="1:16" x14ac:dyDescent="0.15">
      <c r="A35" s="175" t="str">
        <f>IF(連結実質赤字比率に係る赤字・黒字の構成分析!C$35="",NA(),連結実質赤字比率に係る赤字・黒字の構成分析!C$35)</f>
        <v>高野町水道事業会計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3.68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4.0199999999999996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4.87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5.54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5.36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5.19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2.76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4.7699999999999996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5.99</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362</v>
      </c>
      <c r="E42" s="176"/>
      <c r="F42" s="176"/>
      <c r="G42" s="176">
        <f>'実質公債費比率（分子）の構造'!L$52</f>
        <v>351</v>
      </c>
      <c r="H42" s="176"/>
      <c r="I42" s="176"/>
      <c r="J42" s="176">
        <f>'実質公債費比率（分子）の構造'!M$52</f>
        <v>337</v>
      </c>
      <c r="K42" s="176"/>
      <c r="L42" s="176"/>
      <c r="M42" s="176">
        <f>'実質公債費比率（分子）の構造'!N$52</f>
        <v>355</v>
      </c>
      <c r="N42" s="176"/>
      <c r="O42" s="176"/>
      <c r="P42" s="176">
        <f>'実質公債費比率（分子）の構造'!O$52</f>
        <v>363</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23</v>
      </c>
      <c r="C45" s="176"/>
      <c r="D45" s="176"/>
      <c r="E45" s="176">
        <f>'実質公債費比率（分子）の構造'!L$49</f>
        <v>24</v>
      </c>
      <c r="F45" s="176"/>
      <c r="G45" s="176"/>
      <c r="H45" s="176">
        <f>'実質公債費比率（分子）の構造'!M$49</f>
        <v>22</v>
      </c>
      <c r="I45" s="176"/>
      <c r="J45" s="176"/>
      <c r="K45" s="176">
        <f>'実質公債費比率（分子）の構造'!N$49</f>
        <v>22</v>
      </c>
      <c r="L45" s="176"/>
      <c r="M45" s="176"/>
      <c r="N45" s="176">
        <f>'実質公債費比率（分子）の構造'!O$49</f>
        <v>18</v>
      </c>
      <c r="O45" s="176"/>
      <c r="P45" s="176"/>
    </row>
    <row r="46" spans="1:16" x14ac:dyDescent="0.15">
      <c r="A46" s="176" t="s">
        <v>67</v>
      </c>
      <c r="B46" s="176">
        <f>'実質公債費比率（分子）の構造'!K$48</f>
        <v>85</v>
      </c>
      <c r="C46" s="176"/>
      <c r="D46" s="176"/>
      <c r="E46" s="176">
        <f>'実質公債費比率（分子）の構造'!L$48</f>
        <v>83</v>
      </c>
      <c r="F46" s="176"/>
      <c r="G46" s="176"/>
      <c r="H46" s="176">
        <f>'実質公債費比率（分子）の構造'!M$48</f>
        <v>69</v>
      </c>
      <c r="I46" s="176"/>
      <c r="J46" s="176"/>
      <c r="K46" s="176">
        <f>'実質公債費比率（分子）の構造'!N$48</f>
        <v>77</v>
      </c>
      <c r="L46" s="176"/>
      <c r="M46" s="176"/>
      <c r="N46" s="176">
        <f>'実質公債費比率（分子）の構造'!O$48</f>
        <v>88</v>
      </c>
      <c r="O46" s="176"/>
      <c r="P46" s="176"/>
    </row>
    <row r="47" spans="1:16" x14ac:dyDescent="0.15">
      <c r="A47" s="176" t="s">
        <v>68</v>
      </c>
      <c r="B47" s="176">
        <f>'実質公債費比率（分子）の構造'!K$47</f>
        <v>7</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f>'実質公債費比率（分子）の構造'!K$46</f>
        <v>8</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379</v>
      </c>
      <c r="C49" s="176"/>
      <c r="D49" s="176"/>
      <c r="E49" s="176">
        <f>'実質公債費比率（分子）の構造'!L$45</f>
        <v>360</v>
      </c>
      <c r="F49" s="176"/>
      <c r="G49" s="176"/>
      <c r="H49" s="176">
        <f>'実質公債費比率（分子）の構造'!M$45</f>
        <v>334</v>
      </c>
      <c r="I49" s="176"/>
      <c r="J49" s="176"/>
      <c r="K49" s="176">
        <f>'実質公債費比率（分子）の構造'!N$45</f>
        <v>339</v>
      </c>
      <c r="L49" s="176"/>
      <c r="M49" s="176"/>
      <c r="N49" s="176">
        <f>'実質公債費比率（分子）の構造'!O$45</f>
        <v>335</v>
      </c>
      <c r="O49" s="176"/>
      <c r="P49" s="176"/>
    </row>
    <row r="50" spans="1:16" x14ac:dyDescent="0.15">
      <c r="A50" s="176" t="s">
        <v>71</v>
      </c>
      <c r="B50" s="176" t="e">
        <f>NA()</f>
        <v>#N/A</v>
      </c>
      <c r="C50" s="176">
        <f>IF(ISNUMBER('実質公債費比率（分子）の構造'!K$53),'実質公債費比率（分子）の構造'!K$53,NA())</f>
        <v>140</v>
      </c>
      <c r="D50" s="176" t="e">
        <f>NA()</f>
        <v>#N/A</v>
      </c>
      <c r="E50" s="176" t="e">
        <f>NA()</f>
        <v>#N/A</v>
      </c>
      <c r="F50" s="176">
        <f>IF(ISNUMBER('実質公債費比率（分子）の構造'!L$53),'実質公債費比率（分子）の構造'!L$53,NA())</f>
        <v>116</v>
      </c>
      <c r="G50" s="176" t="e">
        <f>NA()</f>
        <v>#N/A</v>
      </c>
      <c r="H50" s="176" t="e">
        <f>NA()</f>
        <v>#N/A</v>
      </c>
      <c r="I50" s="176">
        <f>IF(ISNUMBER('実質公債費比率（分子）の構造'!M$53),'実質公債費比率（分子）の構造'!M$53,NA())</f>
        <v>88</v>
      </c>
      <c r="J50" s="176" t="e">
        <f>NA()</f>
        <v>#N/A</v>
      </c>
      <c r="K50" s="176" t="e">
        <f>NA()</f>
        <v>#N/A</v>
      </c>
      <c r="L50" s="176">
        <f>IF(ISNUMBER('実質公債費比率（分子）の構造'!N$53),'実質公債費比率（分子）の構造'!N$53,NA())</f>
        <v>83</v>
      </c>
      <c r="M50" s="176" t="e">
        <f>NA()</f>
        <v>#N/A</v>
      </c>
      <c r="N50" s="176" t="e">
        <f>NA()</f>
        <v>#N/A</v>
      </c>
      <c r="O50" s="176">
        <f>IF(ISNUMBER('実質公債費比率（分子）の構造'!O$53),'実質公債費比率（分子）の構造'!O$53,NA())</f>
        <v>78</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3133</v>
      </c>
      <c r="E56" s="175"/>
      <c r="F56" s="175"/>
      <c r="G56" s="175">
        <f>'将来負担比率（分子）の構造'!J$52</f>
        <v>3301</v>
      </c>
      <c r="H56" s="175"/>
      <c r="I56" s="175"/>
      <c r="J56" s="175">
        <f>'将来負担比率（分子）の構造'!K$52</f>
        <v>3470</v>
      </c>
      <c r="K56" s="175"/>
      <c r="L56" s="175"/>
      <c r="M56" s="175">
        <f>'将来負担比率（分子）の構造'!L$52</f>
        <v>3497</v>
      </c>
      <c r="N56" s="175"/>
      <c r="O56" s="175"/>
      <c r="P56" s="175">
        <f>'将来負担比率（分子）の構造'!M$52</f>
        <v>3421</v>
      </c>
    </row>
    <row r="57" spans="1:16" x14ac:dyDescent="0.15">
      <c r="A57" s="175" t="s">
        <v>42</v>
      </c>
      <c r="B57" s="175"/>
      <c r="C57" s="175"/>
      <c r="D57" s="175">
        <f>'将来負担比率（分子）の構造'!I$51</f>
        <v>420</v>
      </c>
      <c r="E57" s="175"/>
      <c r="F57" s="175"/>
      <c r="G57" s="175">
        <f>'将来負担比率（分子）の構造'!J$51</f>
        <v>374</v>
      </c>
      <c r="H57" s="175"/>
      <c r="I57" s="175"/>
      <c r="J57" s="175">
        <f>'将来負担比率（分子）の構造'!K$51</f>
        <v>408</v>
      </c>
      <c r="K57" s="175"/>
      <c r="L57" s="175"/>
      <c r="M57" s="175">
        <f>'将来負担比率（分子）の構造'!L$51</f>
        <v>427</v>
      </c>
      <c r="N57" s="175"/>
      <c r="O57" s="175"/>
      <c r="P57" s="175">
        <f>'将来負担比率（分子）の構造'!M$51</f>
        <v>475</v>
      </c>
    </row>
    <row r="58" spans="1:16" x14ac:dyDescent="0.15">
      <c r="A58" s="175" t="s">
        <v>41</v>
      </c>
      <c r="B58" s="175"/>
      <c r="C58" s="175"/>
      <c r="D58" s="175">
        <f>'将来負担比率（分子）の構造'!I$50</f>
        <v>2089</v>
      </c>
      <c r="E58" s="175"/>
      <c r="F58" s="175"/>
      <c r="G58" s="175">
        <f>'将来負担比率（分子）の構造'!J$50</f>
        <v>2024</v>
      </c>
      <c r="H58" s="175"/>
      <c r="I58" s="175"/>
      <c r="J58" s="175">
        <f>'将来負担比率（分子）の構造'!K$50</f>
        <v>8714</v>
      </c>
      <c r="K58" s="175"/>
      <c r="L58" s="175"/>
      <c r="M58" s="175">
        <f>'将来負担比率（分子）の構造'!L$50</f>
        <v>8466</v>
      </c>
      <c r="N58" s="175"/>
      <c r="O58" s="175"/>
      <c r="P58" s="175">
        <f>'将来負担比率（分子）の構造'!M$50</f>
        <v>8147</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600</v>
      </c>
      <c r="C62" s="175"/>
      <c r="D62" s="175"/>
      <c r="E62" s="175">
        <f>'将来負担比率（分子）の構造'!J$45</f>
        <v>579</v>
      </c>
      <c r="F62" s="175"/>
      <c r="G62" s="175"/>
      <c r="H62" s="175">
        <f>'将来負担比率（分子）の構造'!K$45</f>
        <v>509</v>
      </c>
      <c r="I62" s="175"/>
      <c r="J62" s="175"/>
      <c r="K62" s="175">
        <f>'将来負担比率（分子）の構造'!L$45</f>
        <v>498</v>
      </c>
      <c r="L62" s="175"/>
      <c r="M62" s="175"/>
      <c r="N62" s="175">
        <f>'将来負担比率（分子）の構造'!M$45</f>
        <v>639</v>
      </c>
      <c r="O62" s="175"/>
      <c r="P62" s="175"/>
    </row>
    <row r="63" spans="1:16" x14ac:dyDescent="0.15">
      <c r="A63" s="175" t="s">
        <v>34</v>
      </c>
      <c r="B63" s="175">
        <f>'将来負担比率（分子）の構造'!I$44</f>
        <v>199</v>
      </c>
      <c r="C63" s="175"/>
      <c r="D63" s="175"/>
      <c r="E63" s="175">
        <f>'将来負担比率（分子）の構造'!J$44</f>
        <v>171</v>
      </c>
      <c r="F63" s="175"/>
      <c r="G63" s="175"/>
      <c r="H63" s="175">
        <f>'将来負担比率（分子）の構造'!K$44</f>
        <v>143</v>
      </c>
      <c r="I63" s="175"/>
      <c r="J63" s="175"/>
      <c r="K63" s="175">
        <f>'将来負担比率（分子）の構造'!L$44</f>
        <v>114</v>
      </c>
      <c r="L63" s="175"/>
      <c r="M63" s="175"/>
      <c r="N63" s="175">
        <f>'将来負担比率（分子）の構造'!M$44</f>
        <v>86</v>
      </c>
      <c r="O63" s="175"/>
      <c r="P63" s="175"/>
    </row>
    <row r="64" spans="1:16" x14ac:dyDescent="0.15">
      <c r="A64" s="175" t="s">
        <v>33</v>
      </c>
      <c r="B64" s="175">
        <f>'将来負担比率（分子）の構造'!I$43</f>
        <v>700</v>
      </c>
      <c r="C64" s="175"/>
      <c r="D64" s="175"/>
      <c r="E64" s="175">
        <f>'将来負担比率（分子）の構造'!J$43</f>
        <v>770</v>
      </c>
      <c r="F64" s="175"/>
      <c r="G64" s="175"/>
      <c r="H64" s="175">
        <f>'将来負担比率（分子）の構造'!K$43</f>
        <v>803</v>
      </c>
      <c r="I64" s="175"/>
      <c r="J64" s="175"/>
      <c r="K64" s="175">
        <f>'将来負担比率（分子）の構造'!L$43</f>
        <v>801</v>
      </c>
      <c r="L64" s="175"/>
      <c r="M64" s="175"/>
      <c r="N64" s="175">
        <f>'将来負担比率（分子）の構造'!M$43</f>
        <v>879</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3318</v>
      </c>
      <c r="C66" s="175"/>
      <c r="D66" s="175"/>
      <c r="E66" s="175">
        <f>'将来負担比率（分子）の構造'!J$41</f>
        <v>3434</v>
      </c>
      <c r="F66" s="175"/>
      <c r="G66" s="175"/>
      <c r="H66" s="175">
        <f>'将来負担比率（分子）の構造'!K$41</f>
        <v>3442</v>
      </c>
      <c r="I66" s="175"/>
      <c r="J66" s="175"/>
      <c r="K66" s="175">
        <f>'将来負担比率（分子）の構造'!L$41</f>
        <v>3398</v>
      </c>
      <c r="L66" s="175"/>
      <c r="M66" s="175"/>
      <c r="N66" s="175">
        <f>'将来負担比率（分子）の構造'!M$41</f>
        <v>3319</v>
      </c>
      <c r="O66" s="175"/>
      <c r="P66" s="175"/>
    </row>
    <row r="67" spans="1:16" x14ac:dyDescent="0.15">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892</v>
      </c>
      <c r="C72" s="179">
        <f>基金残高に係る経年分析!G55</f>
        <v>850</v>
      </c>
      <c r="D72" s="179">
        <f>基金残高に係る経年分析!H55</f>
        <v>972</v>
      </c>
    </row>
    <row r="73" spans="1:16" x14ac:dyDescent="0.15">
      <c r="A73" s="178" t="s">
        <v>78</v>
      </c>
      <c r="B73" s="179">
        <f>基金残高に係る経年分析!F56</f>
        <v>41</v>
      </c>
      <c r="C73" s="179">
        <f>基金残高に係る経年分析!G56</f>
        <v>41</v>
      </c>
      <c r="D73" s="179">
        <f>基金残高に係る経年分析!H56</f>
        <v>41</v>
      </c>
    </row>
    <row r="74" spans="1:16" x14ac:dyDescent="0.15">
      <c r="A74" s="178" t="s">
        <v>79</v>
      </c>
      <c r="B74" s="179">
        <f>基金残高に係る経年分析!F57</f>
        <v>7641</v>
      </c>
      <c r="C74" s="179">
        <f>基金残高に係る経年分析!G57</f>
        <v>7435</v>
      </c>
      <c r="D74" s="179">
        <f>基金残高に係る経年分析!H57</f>
        <v>6994</v>
      </c>
    </row>
  </sheetData>
  <sheetProtection algorithmName="SHA-512" hashValue="oeYA+XzHAfkKD0DdDqy7KWDF0rxNtXY2gxrJo5RXdOLFCmoVwC35AEnHYPt72BcPtQbmHmqw9q/T5aoPjAWl1A==" saltValue="hELDQGYpc+e6079iqBiN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EM49"/>
  <sheetViews>
    <sheetView showGridLines="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219</v>
      </c>
      <c r="DI1" s="614"/>
      <c r="DJ1" s="614"/>
      <c r="DK1" s="614"/>
      <c r="DL1" s="614"/>
      <c r="DM1" s="614"/>
      <c r="DN1" s="615"/>
      <c r="DO1" s="215"/>
      <c r="DP1" s="613" t="s">
        <v>220</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15">
      <c r="B2" s="216" t="s">
        <v>221</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16" t="s">
        <v>222</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223</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224</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225</v>
      </c>
      <c r="S4" s="617"/>
      <c r="T4" s="617"/>
      <c r="U4" s="617"/>
      <c r="V4" s="617"/>
      <c r="W4" s="617"/>
      <c r="X4" s="617"/>
      <c r="Y4" s="618"/>
      <c r="Z4" s="616" t="s">
        <v>226</v>
      </c>
      <c r="AA4" s="617"/>
      <c r="AB4" s="617"/>
      <c r="AC4" s="618"/>
      <c r="AD4" s="616" t="s">
        <v>227</v>
      </c>
      <c r="AE4" s="617"/>
      <c r="AF4" s="617"/>
      <c r="AG4" s="617"/>
      <c r="AH4" s="617"/>
      <c r="AI4" s="617"/>
      <c r="AJ4" s="617"/>
      <c r="AK4" s="618"/>
      <c r="AL4" s="616" t="s">
        <v>226</v>
      </c>
      <c r="AM4" s="617"/>
      <c r="AN4" s="617"/>
      <c r="AO4" s="618"/>
      <c r="AP4" s="619" t="s">
        <v>228</v>
      </c>
      <c r="AQ4" s="619"/>
      <c r="AR4" s="619"/>
      <c r="AS4" s="619"/>
      <c r="AT4" s="619"/>
      <c r="AU4" s="619"/>
      <c r="AV4" s="619"/>
      <c r="AW4" s="619"/>
      <c r="AX4" s="619"/>
      <c r="AY4" s="619"/>
      <c r="AZ4" s="619"/>
      <c r="BA4" s="619"/>
      <c r="BB4" s="619"/>
      <c r="BC4" s="619"/>
      <c r="BD4" s="619"/>
      <c r="BE4" s="619"/>
      <c r="BF4" s="619"/>
      <c r="BG4" s="619" t="s">
        <v>229</v>
      </c>
      <c r="BH4" s="619"/>
      <c r="BI4" s="619"/>
      <c r="BJ4" s="619"/>
      <c r="BK4" s="619"/>
      <c r="BL4" s="619"/>
      <c r="BM4" s="619"/>
      <c r="BN4" s="619"/>
      <c r="BO4" s="619" t="s">
        <v>226</v>
      </c>
      <c r="BP4" s="619"/>
      <c r="BQ4" s="619"/>
      <c r="BR4" s="619"/>
      <c r="BS4" s="619" t="s">
        <v>230</v>
      </c>
      <c r="BT4" s="619"/>
      <c r="BU4" s="619"/>
      <c r="BV4" s="619"/>
      <c r="BW4" s="619"/>
      <c r="BX4" s="619"/>
      <c r="BY4" s="619"/>
      <c r="BZ4" s="619"/>
      <c r="CA4" s="619"/>
      <c r="CB4" s="619"/>
      <c r="CD4" s="616" t="s">
        <v>231</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232</v>
      </c>
      <c r="C5" s="621"/>
      <c r="D5" s="621"/>
      <c r="E5" s="621"/>
      <c r="F5" s="621"/>
      <c r="G5" s="621"/>
      <c r="H5" s="621"/>
      <c r="I5" s="621"/>
      <c r="J5" s="621"/>
      <c r="K5" s="621"/>
      <c r="L5" s="621"/>
      <c r="M5" s="621"/>
      <c r="N5" s="621"/>
      <c r="O5" s="621"/>
      <c r="P5" s="621"/>
      <c r="Q5" s="622"/>
      <c r="R5" s="623">
        <v>366323</v>
      </c>
      <c r="S5" s="624"/>
      <c r="T5" s="624"/>
      <c r="U5" s="624"/>
      <c r="V5" s="624"/>
      <c r="W5" s="624"/>
      <c r="X5" s="624"/>
      <c r="Y5" s="625"/>
      <c r="Z5" s="626">
        <v>8</v>
      </c>
      <c r="AA5" s="626"/>
      <c r="AB5" s="626"/>
      <c r="AC5" s="626"/>
      <c r="AD5" s="627">
        <v>357159</v>
      </c>
      <c r="AE5" s="627"/>
      <c r="AF5" s="627"/>
      <c r="AG5" s="627"/>
      <c r="AH5" s="627"/>
      <c r="AI5" s="627"/>
      <c r="AJ5" s="627"/>
      <c r="AK5" s="627"/>
      <c r="AL5" s="628">
        <v>17.2</v>
      </c>
      <c r="AM5" s="629"/>
      <c r="AN5" s="629"/>
      <c r="AO5" s="630"/>
      <c r="AP5" s="620" t="s">
        <v>233</v>
      </c>
      <c r="AQ5" s="621"/>
      <c r="AR5" s="621"/>
      <c r="AS5" s="621"/>
      <c r="AT5" s="621"/>
      <c r="AU5" s="621"/>
      <c r="AV5" s="621"/>
      <c r="AW5" s="621"/>
      <c r="AX5" s="621"/>
      <c r="AY5" s="621"/>
      <c r="AZ5" s="621"/>
      <c r="BA5" s="621"/>
      <c r="BB5" s="621"/>
      <c r="BC5" s="621"/>
      <c r="BD5" s="621"/>
      <c r="BE5" s="621"/>
      <c r="BF5" s="622"/>
      <c r="BG5" s="634">
        <v>357159</v>
      </c>
      <c r="BH5" s="635"/>
      <c r="BI5" s="635"/>
      <c r="BJ5" s="635"/>
      <c r="BK5" s="635"/>
      <c r="BL5" s="635"/>
      <c r="BM5" s="635"/>
      <c r="BN5" s="636"/>
      <c r="BO5" s="637">
        <v>97.5</v>
      </c>
      <c r="BP5" s="637"/>
      <c r="BQ5" s="637"/>
      <c r="BR5" s="637"/>
      <c r="BS5" s="638" t="s">
        <v>132</v>
      </c>
      <c r="BT5" s="638"/>
      <c r="BU5" s="638"/>
      <c r="BV5" s="638"/>
      <c r="BW5" s="638"/>
      <c r="BX5" s="638"/>
      <c r="BY5" s="638"/>
      <c r="BZ5" s="638"/>
      <c r="CA5" s="638"/>
      <c r="CB5" s="642"/>
      <c r="CD5" s="616" t="s">
        <v>228</v>
      </c>
      <c r="CE5" s="617"/>
      <c r="CF5" s="617"/>
      <c r="CG5" s="617"/>
      <c r="CH5" s="617"/>
      <c r="CI5" s="617"/>
      <c r="CJ5" s="617"/>
      <c r="CK5" s="617"/>
      <c r="CL5" s="617"/>
      <c r="CM5" s="617"/>
      <c r="CN5" s="617"/>
      <c r="CO5" s="617"/>
      <c r="CP5" s="617"/>
      <c r="CQ5" s="618"/>
      <c r="CR5" s="616" t="s">
        <v>234</v>
      </c>
      <c r="CS5" s="617"/>
      <c r="CT5" s="617"/>
      <c r="CU5" s="617"/>
      <c r="CV5" s="617"/>
      <c r="CW5" s="617"/>
      <c r="CX5" s="617"/>
      <c r="CY5" s="618"/>
      <c r="CZ5" s="616" t="s">
        <v>226</v>
      </c>
      <c r="DA5" s="617"/>
      <c r="DB5" s="617"/>
      <c r="DC5" s="618"/>
      <c r="DD5" s="616" t="s">
        <v>235</v>
      </c>
      <c r="DE5" s="617"/>
      <c r="DF5" s="617"/>
      <c r="DG5" s="617"/>
      <c r="DH5" s="617"/>
      <c r="DI5" s="617"/>
      <c r="DJ5" s="617"/>
      <c r="DK5" s="617"/>
      <c r="DL5" s="617"/>
      <c r="DM5" s="617"/>
      <c r="DN5" s="617"/>
      <c r="DO5" s="617"/>
      <c r="DP5" s="618"/>
      <c r="DQ5" s="616" t="s">
        <v>236</v>
      </c>
      <c r="DR5" s="617"/>
      <c r="DS5" s="617"/>
      <c r="DT5" s="617"/>
      <c r="DU5" s="617"/>
      <c r="DV5" s="617"/>
      <c r="DW5" s="617"/>
      <c r="DX5" s="617"/>
      <c r="DY5" s="617"/>
      <c r="DZ5" s="617"/>
      <c r="EA5" s="617"/>
      <c r="EB5" s="617"/>
      <c r="EC5" s="618"/>
    </row>
    <row r="6" spans="2:143" ht="11.25" customHeight="1" x14ac:dyDescent="0.15">
      <c r="B6" s="631" t="s">
        <v>237</v>
      </c>
      <c r="C6" s="632"/>
      <c r="D6" s="632"/>
      <c r="E6" s="632"/>
      <c r="F6" s="632"/>
      <c r="G6" s="632"/>
      <c r="H6" s="632"/>
      <c r="I6" s="632"/>
      <c r="J6" s="632"/>
      <c r="K6" s="632"/>
      <c r="L6" s="632"/>
      <c r="M6" s="632"/>
      <c r="N6" s="632"/>
      <c r="O6" s="632"/>
      <c r="P6" s="632"/>
      <c r="Q6" s="633"/>
      <c r="R6" s="634">
        <v>65111</v>
      </c>
      <c r="S6" s="635"/>
      <c r="T6" s="635"/>
      <c r="U6" s="635"/>
      <c r="V6" s="635"/>
      <c r="W6" s="635"/>
      <c r="X6" s="635"/>
      <c r="Y6" s="636"/>
      <c r="Z6" s="637">
        <v>1.4</v>
      </c>
      <c r="AA6" s="637"/>
      <c r="AB6" s="637"/>
      <c r="AC6" s="637"/>
      <c r="AD6" s="638">
        <v>65111</v>
      </c>
      <c r="AE6" s="638"/>
      <c r="AF6" s="638"/>
      <c r="AG6" s="638"/>
      <c r="AH6" s="638"/>
      <c r="AI6" s="638"/>
      <c r="AJ6" s="638"/>
      <c r="AK6" s="638"/>
      <c r="AL6" s="639">
        <v>3.1</v>
      </c>
      <c r="AM6" s="640"/>
      <c r="AN6" s="640"/>
      <c r="AO6" s="641"/>
      <c r="AP6" s="631" t="s">
        <v>238</v>
      </c>
      <c r="AQ6" s="632"/>
      <c r="AR6" s="632"/>
      <c r="AS6" s="632"/>
      <c r="AT6" s="632"/>
      <c r="AU6" s="632"/>
      <c r="AV6" s="632"/>
      <c r="AW6" s="632"/>
      <c r="AX6" s="632"/>
      <c r="AY6" s="632"/>
      <c r="AZ6" s="632"/>
      <c r="BA6" s="632"/>
      <c r="BB6" s="632"/>
      <c r="BC6" s="632"/>
      <c r="BD6" s="632"/>
      <c r="BE6" s="632"/>
      <c r="BF6" s="633"/>
      <c r="BG6" s="634">
        <v>357159</v>
      </c>
      <c r="BH6" s="635"/>
      <c r="BI6" s="635"/>
      <c r="BJ6" s="635"/>
      <c r="BK6" s="635"/>
      <c r="BL6" s="635"/>
      <c r="BM6" s="635"/>
      <c r="BN6" s="636"/>
      <c r="BO6" s="637">
        <v>97.5</v>
      </c>
      <c r="BP6" s="637"/>
      <c r="BQ6" s="637"/>
      <c r="BR6" s="637"/>
      <c r="BS6" s="638" t="s">
        <v>239</v>
      </c>
      <c r="BT6" s="638"/>
      <c r="BU6" s="638"/>
      <c r="BV6" s="638"/>
      <c r="BW6" s="638"/>
      <c r="BX6" s="638"/>
      <c r="BY6" s="638"/>
      <c r="BZ6" s="638"/>
      <c r="CA6" s="638"/>
      <c r="CB6" s="642"/>
      <c r="CD6" s="620" t="s">
        <v>240</v>
      </c>
      <c r="CE6" s="621"/>
      <c r="CF6" s="621"/>
      <c r="CG6" s="621"/>
      <c r="CH6" s="621"/>
      <c r="CI6" s="621"/>
      <c r="CJ6" s="621"/>
      <c r="CK6" s="621"/>
      <c r="CL6" s="621"/>
      <c r="CM6" s="621"/>
      <c r="CN6" s="621"/>
      <c r="CO6" s="621"/>
      <c r="CP6" s="621"/>
      <c r="CQ6" s="622"/>
      <c r="CR6" s="634">
        <v>51353</v>
      </c>
      <c r="CS6" s="635"/>
      <c r="CT6" s="635"/>
      <c r="CU6" s="635"/>
      <c r="CV6" s="635"/>
      <c r="CW6" s="635"/>
      <c r="CX6" s="635"/>
      <c r="CY6" s="636"/>
      <c r="CZ6" s="628">
        <v>1.2</v>
      </c>
      <c r="DA6" s="629"/>
      <c r="DB6" s="629"/>
      <c r="DC6" s="645"/>
      <c r="DD6" s="643" t="s">
        <v>132</v>
      </c>
      <c r="DE6" s="635"/>
      <c r="DF6" s="635"/>
      <c r="DG6" s="635"/>
      <c r="DH6" s="635"/>
      <c r="DI6" s="635"/>
      <c r="DJ6" s="635"/>
      <c r="DK6" s="635"/>
      <c r="DL6" s="635"/>
      <c r="DM6" s="635"/>
      <c r="DN6" s="635"/>
      <c r="DO6" s="635"/>
      <c r="DP6" s="636"/>
      <c r="DQ6" s="643">
        <v>51352</v>
      </c>
      <c r="DR6" s="635"/>
      <c r="DS6" s="635"/>
      <c r="DT6" s="635"/>
      <c r="DU6" s="635"/>
      <c r="DV6" s="635"/>
      <c r="DW6" s="635"/>
      <c r="DX6" s="635"/>
      <c r="DY6" s="635"/>
      <c r="DZ6" s="635"/>
      <c r="EA6" s="635"/>
      <c r="EB6" s="635"/>
      <c r="EC6" s="644"/>
    </row>
    <row r="7" spans="2:143" ht="11.25" customHeight="1" x14ac:dyDescent="0.15">
      <c r="B7" s="631" t="s">
        <v>241</v>
      </c>
      <c r="C7" s="632"/>
      <c r="D7" s="632"/>
      <c r="E7" s="632"/>
      <c r="F7" s="632"/>
      <c r="G7" s="632"/>
      <c r="H7" s="632"/>
      <c r="I7" s="632"/>
      <c r="J7" s="632"/>
      <c r="K7" s="632"/>
      <c r="L7" s="632"/>
      <c r="M7" s="632"/>
      <c r="N7" s="632"/>
      <c r="O7" s="632"/>
      <c r="P7" s="632"/>
      <c r="Q7" s="633"/>
      <c r="R7" s="634">
        <v>504</v>
      </c>
      <c r="S7" s="635"/>
      <c r="T7" s="635"/>
      <c r="U7" s="635"/>
      <c r="V7" s="635"/>
      <c r="W7" s="635"/>
      <c r="X7" s="635"/>
      <c r="Y7" s="636"/>
      <c r="Z7" s="637">
        <v>0</v>
      </c>
      <c r="AA7" s="637"/>
      <c r="AB7" s="637"/>
      <c r="AC7" s="637"/>
      <c r="AD7" s="638">
        <v>504</v>
      </c>
      <c r="AE7" s="638"/>
      <c r="AF7" s="638"/>
      <c r="AG7" s="638"/>
      <c r="AH7" s="638"/>
      <c r="AI7" s="638"/>
      <c r="AJ7" s="638"/>
      <c r="AK7" s="638"/>
      <c r="AL7" s="639">
        <v>0</v>
      </c>
      <c r="AM7" s="640"/>
      <c r="AN7" s="640"/>
      <c r="AO7" s="641"/>
      <c r="AP7" s="631" t="s">
        <v>242</v>
      </c>
      <c r="AQ7" s="632"/>
      <c r="AR7" s="632"/>
      <c r="AS7" s="632"/>
      <c r="AT7" s="632"/>
      <c r="AU7" s="632"/>
      <c r="AV7" s="632"/>
      <c r="AW7" s="632"/>
      <c r="AX7" s="632"/>
      <c r="AY7" s="632"/>
      <c r="AZ7" s="632"/>
      <c r="BA7" s="632"/>
      <c r="BB7" s="632"/>
      <c r="BC7" s="632"/>
      <c r="BD7" s="632"/>
      <c r="BE7" s="632"/>
      <c r="BF7" s="633"/>
      <c r="BG7" s="634">
        <v>144960</v>
      </c>
      <c r="BH7" s="635"/>
      <c r="BI7" s="635"/>
      <c r="BJ7" s="635"/>
      <c r="BK7" s="635"/>
      <c r="BL7" s="635"/>
      <c r="BM7" s="635"/>
      <c r="BN7" s="636"/>
      <c r="BO7" s="637">
        <v>39.6</v>
      </c>
      <c r="BP7" s="637"/>
      <c r="BQ7" s="637"/>
      <c r="BR7" s="637"/>
      <c r="BS7" s="638" t="s">
        <v>132</v>
      </c>
      <c r="BT7" s="638"/>
      <c r="BU7" s="638"/>
      <c r="BV7" s="638"/>
      <c r="BW7" s="638"/>
      <c r="BX7" s="638"/>
      <c r="BY7" s="638"/>
      <c r="BZ7" s="638"/>
      <c r="CA7" s="638"/>
      <c r="CB7" s="642"/>
      <c r="CD7" s="631" t="s">
        <v>243</v>
      </c>
      <c r="CE7" s="632"/>
      <c r="CF7" s="632"/>
      <c r="CG7" s="632"/>
      <c r="CH7" s="632"/>
      <c r="CI7" s="632"/>
      <c r="CJ7" s="632"/>
      <c r="CK7" s="632"/>
      <c r="CL7" s="632"/>
      <c r="CM7" s="632"/>
      <c r="CN7" s="632"/>
      <c r="CO7" s="632"/>
      <c r="CP7" s="632"/>
      <c r="CQ7" s="633"/>
      <c r="CR7" s="634">
        <v>1231401</v>
      </c>
      <c r="CS7" s="635"/>
      <c r="CT7" s="635"/>
      <c r="CU7" s="635"/>
      <c r="CV7" s="635"/>
      <c r="CW7" s="635"/>
      <c r="CX7" s="635"/>
      <c r="CY7" s="636"/>
      <c r="CZ7" s="637">
        <v>27.8</v>
      </c>
      <c r="DA7" s="637"/>
      <c r="DB7" s="637"/>
      <c r="DC7" s="637"/>
      <c r="DD7" s="643">
        <v>20821</v>
      </c>
      <c r="DE7" s="635"/>
      <c r="DF7" s="635"/>
      <c r="DG7" s="635"/>
      <c r="DH7" s="635"/>
      <c r="DI7" s="635"/>
      <c r="DJ7" s="635"/>
      <c r="DK7" s="635"/>
      <c r="DL7" s="635"/>
      <c r="DM7" s="635"/>
      <c r="DN7" s="635"/>
      <c r="DO7" s="635"/>
      <c r="DP7" s="636"/>
      <c r="DQ7" s="643">
        <v>725725</v>
      </c>
      <c r="DR7" s="635"/>
      <c r="DS7" s="635"/>
      <c r="DT7" s="635"/>
      <c r="DU7" s="635"/>
      <c r="DV7" s="635"/>
      <c r="DW7" s="635"/>
      <c r="DX7" s="635"/>
      <c r="DY7" s="635"/>
      <c r="DZ7" s="635"/>
      <c r="EA7" s="635"/>
      <c r="EB7" s="635"/>
      <c r="EC7" s="644"/>
    </row>
    <row r="8" spans="2:143" ht="11.25" customHeight="1" x14ac:dyDescent="0.15">
      <c r="B8" s="631" t="s">
        <v>244</v>
      </c>
      <c r="C8" s="632"/>
      <c r="D8" s="632"/>
      <c r="E8" s="632"/>
      <c r="F8" s="632"/>
      <c r="G8" s="632"/>
      <c r="H8" s="632"/>
      <c r="I8" s="632"/>
      <c r="J8" s="632"/>
      <c r="K8" s="632"/>
      <c r="L8" s="632"/>
      <c r="M8" s="632"/>
      <c r="N8" s="632"/>
      <c r="O8" s="632"/>
      <c r="P8" s="632"/>
      <c r="Q8" s="633"/>
      <c r="R8" s="634">
        <v>1952</v>
      </c>
      <c r="S8" s="635"/>
      <c r="T8" s="635"/>
      <c r="U8" s="635"/>
      <c r="V8" s="635"/>
      <c r="W8" s="635"/>
      <c r="X8" s="635"/>
      <c r="Y8" s="636"/>
      <c r="Z8" s="637">
        <v>0</v>
      </c>
      <c r="AA8" s="637"/>
      <c r="AB8" s="637"/>
      <c r="AC8" s="637"/>
      <c r="AD8" s="638">
        <v>1952</v>
      </c>
      <c r="AE8" s="638"/>
      <c r="AF8" s="638"/>
      <c r="AG8" s="638"/>
      <c r="AH8" s="638"/>
      <c r="AI8" s="638"/>
      <c r="AJ8" s="638"/>
      <c r="AK8" s="638"/>
      <c r="AL8" s="639">
        <v>0.1</v>
      </c>
      <c r="AM8" s="640"/>
      <c r="AN8" s="640"/>
      <c r="AO8" s="641"/>
      <c r="AP8" s="631" t="s">
        <v>245</v>
      </c>
      <c r="AQ8" s="632"/>
      <c r="AR8" s="632"/>
      <c r="AS8" s="632"/>
      <c r="AT8" s="632"/>
      <c r="AU8" s="632"/>
      <c r="AV8" s="632"/>
      <c r="AW8" s="632"/>
      <c r="AX8" s="632"/>
      <c r="AY8" s="632"/>
      <c r="AZ8" s="632"/>
      <c r="BA8" s="632"/>
      <c r="BB8" s="632"/>
      <c r="BC8" s="632"/>
      <c r="BD8" s="632"/>
      <c r="BE8" s="632"/>
      <c r="BF8" s="633"/>
      <c r="BG8" s="634">
        <v>5105</v>
      </c>
      <c r="BH8" s="635"/>
      <c r="BI8" s="635"/>
      <c r="BJ8" s="635"/>
      <c r="BK8" s="635"/>
      <c r="BL8" s="635"/>
      <c r="BM8" s="635"/>
      <c r="BN8" s="636"/>
      <c r="BO8" s="637">
        <v>1.4</v>
      </c>
      <c r="BP8" s="637"/>
      <c r="BQ8" s="637"/>
      <c r="BR8" s="637"/>
      <c r="BS8" s="643" t="s">
        <v>132</v>
      </c>
      <c r="BT8" s="635"/>
      <c r="BU8" s="635"/>
      <c r="BV8" s="635"/>
      <c r="BW8" s="635"/>
      <c r="BX8" s="635"/>
      <c r="BY8" s="635"/>
      <c r="BZ8" s="635"/>
      <c r="CA8" s="635"/>
      <c r="CB8" s="644"/>
      <c r="CD8" s="631" t="s">
        <v>246</v>
      </c>
      <c r="CE8" s="632"/>
      <c r="CF8" s="632"/>
      <c r="CG8" s="632"/>
      <c r="CH8" s="632"/>
      <c r="CI8" s="632"/>
      <c r="CJ8" s="632"/>
      <c r="CK8" s="632"/>
      <c r="CL8" s="632"/>
      <c r="CM8" s="632"/>
      <c r="CN8" s="632"/>
      <c r="CO8" s="632"/>
      <c r="CP8" s="632"/>
      <c r="CQ8" s="633"/>
      <c r="CR8" s="634">
        <v>606037</v>
      </c>
      <c r="CS8" s="635"/>
      <c r="CT8" s="635"/>
      <c r="CU8" s="635"/>
      <c r="CV8" s="635"/>
      <c r="CW8" s="635"/>
      <c r="CX8" s="635"/>
      <c r="CY8" s="636"/>
      <c r="CZ8" s="637">
        <v>13.7</v>
      </c>
      <c r="DA8" s="637"/>
      <c r="DB8" s="637"/>
      <c r="DC8" s="637"/>
      <c r="DD8" s="643">
        <v>3135</v>
      </c>
      <c r="DE8" s="635"/>
      <c r="DF8" s="635"/>
      <c r="DG8" s="635"/>
      <c r="DH8" s="635"/>
      <c r="DI8" s="635"/>
      <c r="DJ8" s="635"/>
      <c r="DK8" s="635"/>
      <c r="DL8" s="635"/>
      <c r="DM8" s="635"/>
      <c r="DN8" s="635"/>
      <c r="DO8" s="635"/>
      <c r="DP8" s="636"/>
      <c r="DQ8" s="643">
        <v>366588</v>
      </c>
      <c r="DR8" s="635"/>
      <c r="DS8" s="635"/>
      <c r="DT8" s="635"/>
      <c r="DU8" s="635"/>
      <c r="DV8" s="635"/>
      <c r="DW8" s="635"/>
      <c r="DX8" s="635"/>
      <c r="DY8" s="635"/>
      <c r="DZ8" s="635"/>
      <c r="EA8" s="635"/>
      <c r="EB8" s="635"/>
      <c r="EC8" s="644"/>
    </row>
    <row r="9" spans="2:143" ht="11.25" customHeight="1" x14ac:dyDescent="0.15">
      <c r="B9" s="631" t="s">
        <v>247</v>
      </c>
      <c r="C9" s="632"/>
      <c r="D9" s="632"/>
      <c r="E9" s="632"/>
      <c r="F9" s="632"/>
      <c r="G9" s="632"/>
      <c r="H9" s="632"/>
      <c r="I9" s="632"/>
      <c r="J9" s="632"/>
      <c r="K9" s="632"/>
      <c r="L9" s="632"/>
      <c r="M9" s="632"/>
      <c r="N9" s="632"/>
      <c r="O9" s="632"/>
      <c r="P9" s="632"/>
      <c r="Q9" s="633"/>
      <c r="R9" s="634">
        <v>2160</v>
      </c>
      <c r="S9" s="635"/>
      <c r="T9" s="635"/>
      <c r="U9" s="635"/>
      <c r="V9" s="635"/>
      <c r="W9" s="635"/>
      <c r="X9" s="635"/>
      <c r="Y9" s="636"/>
      <c r="Z9" s="637">
        <v>0</v>
      </c>
      <c r="AA9" s="637"/>
      <c r="AB9" s="637"/>
      <c r="AC9" s="637"/>
      <c r="AD9" s="638">
        <v>2160</v>
      </c>
      <c r="AE9" s="638"/>
      <c r="AF9" s="638"/>
      <c r="AG9" s="638"/>
      <c r="AH9" s="638"/>
      <c r="AI9" s="638"/>
      <c r="AJ9" s="638"/>
      <c r="AK9" s="638"/>
      <c r="AL9" s="639">
        <v>0.1</v>
      </c>
      <c r="AM9" s="640"/>
      <c r="AN9" s="640"/>
      <c r="AO9" s="641"/>
      <c r="AP9" s="631" t="s">
        <v>248</v>
      </c>
      <c r="AQ9" s="632"/>
      <c r="AR9" s="632"/>
      <c r="AS9" s="632"/>
      <c r="AT9" s="632"/>
      <c r="AU9" s="632"/>
      <c r="AV9" s="632"/>
      <c r="AW9" s="632"/>
      <c r="AX9" s="632"/>
      <c r="AY9" s="632"/>
      <c r="AZ9" s="632"/>
      <c r="BA9" s="632"/>
      <c r="BB9" s="632"/>
      <c r="BC9" s="632"/>
      <c r="BD9" s="632"/>
      <c r="BE9" s="632"/>
      <c r="BF9" s="633"/>
      <c r="BG9" s="634">
        <v>122516</v>
      </c>
      <c r="BH9" s="635"/>
      <c r="BI9" s="635"/>
      <c r="BJ9" s="635"/>
      <c r="BK9" s="635"/>
      <c r="BL9" s="635"/>
      <c r="BM9" s="635"/>
      <c r="BN9" s="636"/>
      <c r="BO9" s="637">
        <v>33.4</v>
      </c>
      <c r="BP9" s="637"/>
      <c r="BQ9" s="637"/>
      <c r="BR9" s="637"/>
      <c r="BS9" s="643" t="s">
        <v>239</v>
      </c>
      <c r="BT9" s="635"/>
      <c r="BU9" s="635"/>
      <c r="BV9" s="635"/>
      <c r="BW9" s="635"/>
      <c r="BX9" s="635"/>
      <c r="BY9" s="635"/>
      <c r="BZ9" s="635"/>
      <c r="CA9" s="635"/>
      <c r="CB9" s="644"/>
      <c r="CD9" s="631" t="s">
        <v>249</v>
      </c>
      <c r="CE9" s="632"/>
      <c r="CF9" s="632"/>
      <c r="CG9" s="632"/>
      <c r="CH9" s="632"/>
      <c r="CI9" s="632"/>
      <c r="CJ9" s="632"/>
      <c r="CK9" s="632"/>
      <c r="CL9" s="632"/>
      <c r="CM9" s="632"/>
      <c r="CN9" s="632"/>
      <c r="CO9" s="632"/>
      <c r="CP9" s="632"/>
      <c r="CQ9" s="633"/>
      <c r="CR9" s="634">
        <v>485677</v>
      </c>
      <c r="CS9" s="635"/>
      <c r="CT9" s="635"/>
      <c r="CU9" s="635"/>
      <c r="CV9" s="635"/>
      <c r="CW9" s="635"/>
      <c r="CX9" s="635"/>
      <c r="CY9" s="636"/>
      <c r="CZ9" s="637">
        <v>11</v>
      </c>
      <c r="DA9" s="637"/>
      <c r="DB9" s="637"/>
      <c r="DC9" s="637"/>
      <c r="DD9" s="643">
        <v>25206</v>
      </c>
      <c r="DE9" s="635"/>
      <c r="DF9" s="635"/>
      <c r="DG9" s="635"/>
      <c r="DH9" s="635"/>
      <c r="DI9" s="635"/>
      <c r="DJ9" s="635"/>
      <c r="DK9" s="635"/>
      <c r="DL9" s="635"/>
      <c r="DM9" s="635"/>
      <c r="DN9" s="635"/>
      <c r="DO9" s="635"/>
      <c r="DP9" s="636"/>
      <c r="DQ9" s="643">
        <v>370875</v>
      </c>
      <c r="DR9" s="635"/>
      <c r="DS9" s="635"/>
      <c r="DT9" s="635"/>
      <c r="DU9" s="635"/>
      <c r="DV9" s="635"/>
      <c r="DW9" s="635"/>
      <c r="DX9" s="635"/>
      <c r="DY9" s="635"/>
      <c r="DZ9" s="635"/>
      <c r="EA9" s="635"/>
      <c r="EB9" s="635"/>
      <c r="EC9" s="644"/>
    </row>
    <row r="10" spans="2:143" ht="11.25" customHeight="1" x14ac:dyDescent="0.15">
      <c r="B10" s="631" t="s">
        <v>250</v>
      </c>
      <c r="C10" s="632"/>
      <c r="D10" s="632"/>
      <c r="E10" s="632"/>
      <c r="F10" s="632"/>
      <c r="G10" s="632"/>
      <c r="H10" s="632"/>
      <c r="I10" s="632"/>
      <c r="J10" s="632"/>
      <c r="K10" s="632"/>
      <c r="L10" s="632"/>
      <c r="M10" s="632"/>
      <c r="N10" s="632"/>
      <c r="O10" s="632"/>
      <c r="P10" s="632"/>
      <c r="Q10" s="633"/>
      <c r="R10" s="634" t="s">
        <v>132</v>
      </c>
      <c r="S10" s="635"/>
      <c r="T10" s="635"/>
      <c r="U10" s="635"/>
      <c r="V10" s="635"/>
      <c r="W10" s="635"/>
      <c r="X10" s="635"/>
      <c r="Y10" s="636"/>
      <c r="Z10" s="637" t="s">
        <v>239</v>
      </c>
      <c r="AA10" s="637"/>
      <c r="AB10" s="637"/>
      <c r="AC10" s="637"/>
      <c r="AD10" s="638" t="s">
        <v>239</v>
      </c>
      <c r="AE10" s="638"/>
      <c r="AF10" s="638"/>
      <c r="AG10" s="638"/>
      <c r="AH10" s="638"/>
      <c r="AI10" s="638"/>
      <c r="AJ10" s="638"/>
      <c r="AK10" s="638"/>
      <c r="AL10" s="639" t="s">
        <v>239</v>
      </c>
      <c r="AM10" s="640"/>
      <c r="AN10" s="640"/>
      <c r="AO10" s="641"/>
      <c r="AP10" s="631" t="s">
        <v>251</v>
      </c>
      <c r="AQ10" s="632"/>
      <c r="AR10" s="632"/>
      <c r="AS10" s="632"/>
      <c r="AT10" s="632"/>
      <c r="AU10" s="632"/>
      <c r="AV10" s="632"/>
      <c r="AW10" s="632"/>
      <c r="AX10" s="632"/>
      <c r="AY10" s="632"/>
      <c r="AZ10" s="632"/>
      <c r="BA10" s="632"/>
      <c r="BB10" s="632"/>
      <c r="BC10" s="632"/>
      <c r="BD10" s="632"/>
      <c r="BE10" s="632"/>
      <c r="BF10" s="633"/>
      <c r="BG10" s="634">
        <v>9706</v>
      </c>
      <c r="BH10" s="635"/>
      <c r="BI10" s="635"/>
      <c r="BJ10" s="635"/>
      <c r="BK10" s="635"/>
      <c r="BL10" s="635"/>
      <c r="BM10" s="635"/>
      <c r="BN10" s="636"/>
      <c r="BO10" s="637">
        <v>2.6</v>
      </c>
      <c r="BP10" s="637"/>
      <c r="BQ10" s="637"/>
      <c r="BR10" s="637"/>
      <c r="BS10" s="643" t="s">
        <v>132</v>
      </c>
      <c r="BT10" s="635"/>
      <c r="BU10" s="635"/>
      <c r="BV10" s="635"/>
      <c r="BW10" s="635"/>
      <c r="BX10" s="635"/>
      <c r="BY10" s="635"/>
      <c r="BZ10" s="635"/>
      <c r="CA10" s="635"/>
      <c r="CB10" s="644"/>
      <c r="CD10" s="631" t="s">
        <v>252</v>
      </c>
      <c r="CE10" s="632"/>
      <c r="CF10" s="632"/>
      <c r="CG10" s="632"/>
      <c r="CH10" s="632"/>
      <c r="CI10" s="632"/>
      <c r="CJ10" s="632"/>
      <c r="CK10" s="632"/>
      <c r="CL10" s="632"/>
      <c r="CM10" s="632"/>
      <c r="CN10" s="632"/>
      <c r="CO10" s="632"/>
      <c r="CP10" s="632"/>
      <c r="CQ10" s="633"/>
      <c r="CR10" s="634" t="s">
        <v>132</v>
      </c>
      <c r="CS10" s="635"/>
      <c r="CT10" s="635"/>
      <c r="CU10" s="635"/>
      <c r="CV10" s="635"/>
      <c r="CW10" s="635"/>
      <c r="CX10" s="635"/>
      <c r="CY10" s="636"/>
      <c r="CZ10" s="637" t="s">
        <v>239</v>
      </c>
      <c r="DA10" s="637"/>
      <c r="DB10" s="637"/>
      <c r="DC10" s="637"/>
      <c r="DD10" s="643" t="s">
        <v>132</v>
      </c>
      <c r="DE10" s="635"/>
      <c r="DF10" s="635"/>
      <c r="DG10" s="635"/>
      <c r="DH10" s="635"/>
      <c r="DI10" s="635"/>
      <c r="DJ10" s="635"/>
      <c r="DK10" s="635"/>
      <c r="DL10" s="635"/>
      <c r="DM10" s="635"/>
      <c r="DN10" s="635"/>
      <c r="DO10" s="635"/>
      <c r="DP10" s="636"/>
      <c r="DQ10" s="643" t="s">
        <v>239</v>
      </c>
      <c r="DR10" s="635"/>
      <c r="DS10" s="635"/>
      <c r="DT10" s="635"/>
      <c r="DU10" s="635"/>
      <c r="DV10" s="635"/>
      <c r="DW10" s="635"/>
      <c r="DX10" s="635"/>
      <c r="DY10" s="635"/>
      <c r="DZ10" s="635"/>
      <c r="EA10" s="635"/>
      <c r="EB10" s="635"/>
      <c r="EC10" s="644"/>
    </row>
    <row r="11" spans="2:143" ht="11.25" customHeight="1" x14ac:dyDescent="0.15">
      <c r="B11" s="631" t="s">
        <v>253</v>
      </c>
      <c r="C11" s="632"/>
      <c r="D11" s="632"/>
      <c r="E11" s="632"/>
      <c r="F11" s="632"/>
      <c r="G11" s="632"/>
      <c r="H11" s="632"/>
      <c r="I11" s="632"/>
      <c r="J11" s="632"/>
      <c r="K11" s="632"/>
      <c r="L11" s="632"/>
      <c r="M11" s="632"/>
      <c r="N11" s="632"/>
      <c r="O11" s="632"/>
      <c r="P11" s="632"/>
      <c r="Q11" s="633"/>
      <c r="R11" s="634">
        <v>83897</v>
      </c>
      <c r="S11" s="635"/>
      <c r="T11" s="635"/>
      <c r="U11" s="635"/>
      <c r="V11" s="635"/>
      <c r="W11" s="635"/>
      <c r="X11" s="635"/>
      <c r="Y11" s="636"/>
      <c r="Z11" s="639">
        <v>1.8</v>
      </c>
      <c r="AA11" s="640"/>
      <c r="AB11" s="640"/>
      <c r="AC11" s="646"/>
      <c r="AD11" s="643">
        <v>83897</v>
      </c>
      <c r="AE11" s="635"/>
      <c r="AF11" s="635"/>
      <c r="AG11" s="635"/>
      <c r="AH11" s="635"/>
      <c r="AI11" s="635"/>
      <c r="AJ11" s="635"/>
      <c r="AK11" s="636"/>
      <c r="AL11" s="639">
        <v>4</v>
      </c>
      <c r="AM11" s="640"/>
      <c r="AN11" s="640"/>
      <c r="AO11" s="641"/>
      <c r="AP11" s="631" t="s">
        <v>254</v>
      </c>
      <c r="AQ11" s="632"/>
      <c r="AR11" s="632"/>
      <c r="AS11" s="632"/>
      <c r="AT11" s="632"/>
      <c r="AU11" s="632"/>
      <c r="AV11" s="632"/>
      <c r="AW11" s="632"/>
      <c r="AX11" s="632"/>
      <c r="AY11" s="632"/>
      <c r="AZ11" s="632"/>
      <c r="BA11" s="632"/>
      <c r="BB11" s="632"/>
      <c r="BC11" s="632"/>
      <c r="BD11" s="632"/>
      <c r="BE11" s="632"/>
      <c r="BF11" s="633"/>
      <c r="BG11" s="634">
        <v>7633</v>
      </c>
      <c r="BH11" s="635"/>
      <c r="BI11" s="635"/>
      <c r="BJ11" s="635"/>
      <c r="BK11" s="635"/>
      <c r="BL11" s="635"/>
      <c r="BM11" s="635"/>
      <c r="BN11" s="636"/>
      <c r="BO11" s="637">
        <v>2.1</v>
      </c>
      <c r="BP11" s="637"/>
      <c r="BQ11" s="637"/>
      <c r="BR11" s="637"/>
      <c r="BS11" s="643" t="s">
        <v>132</v>
      </c>
      <c r="BT11" s="635"/>
      <c r="BU11" s="635"/>
      <c r="BV11" s="635"/>
      <c r="BW11" s="635"/>
      <c r="BX11" s="635"/>
      <c r="BY11" s="635"/>
      <c r="BZ11" s="635"/>
      <c r="CA11" s="635"/>
      <c r="CB11" s="644"/>
      <c r="CD11" s="631" t="s">
        <v>255</v>
      </c>
      <c r="CE11" s="632"/>
      <c r="CF11" s="632"/>
      <c r="CG11" s="632"/>
      <c r="CH11" s="632"/>
      <c r="CI11" s="632"/>
      <c r="CJ11" s="632"/>
      <c r="CK11" s="632"/>
      <c r="CL11" s="632"/>
      <c r="CM11" s="632"/>
      <c r="CN11" s="632"/>
      <c r="CO11" s="632"/>
      <c r="CP11" s="632"/>
      <c r="CQ11" s="633"/>
      <c r="CR11" s="634">
        <v>73141</v>
      </c>
      <c r="CS11" s="635"/>
      <c r="CT11" s="635"/>
      <c r="CU11" s="635"/>
      <c r="CV11" s="635"/>
      <c r="CW11" s="635"/>
      <c r="CX11" s="635"/>
      <c r="CY11" s="636"/>
      <c r="CZ11" s="637">
        <v>1.7</v>
      </c>
      <c r="DA11" s="637"/>
      <c r="DB11" s="637"/>
      <c r="DC11" s="637"/>
      <c r="DD11" s="643" t="s">
        <v>132</v>
      </c>
      <c r="DE11" s="635"/>
      <c r="DF11" s="635"/>
      <c r="DG11" s="635"/>
      <c r="DH11" s="635"/>
      <c r="DI11" s="635"/>
      <c r="DJ11" s="635"/>
      <c r="DK11" s="635"/>
      <c r="DL11" s="635"/>
      <c r="DM11" s="635"/>
      <c r="DN11" s="635"/>
      <c r="DO11" s="635"/>
      <c r="DP11" s="636"/>
      <c r="DQ11" s="643">
        <v>61270</v>
      </c>
      <c r="DR11" s="635"/>
      <c r="DS11" s="635"/>
      <c r="DT11" s="635"/>
      <c r="DU11" s="635"/>
      <c r="DV11" s="635"/>
      <c r="DW11" s="635"/>
      <c r="DX11" s="635"/>
      <c r="DY11" s="635"/>
      <c r="DZ11" s="635"/>
      <c r="EA11" s="635"/>
      <c r="EB11" s="635"/>
      <c r="EC11" s="644"/>
    </row>
    <row r="12" spans="2:143" ht="11.25" customHeight="1" x14ac:dyDescent="0.15">
      <c r="B12" s="631" t="s">
        <v>256</v>
      </c>
      <c r="C12" s="632"/>
      <c r="D12" s="632"/>
      <c r="E12" s="632"/>
      <c r="F12" s="632"/>
      <c r="G12" s="632"/>
      <c r="H12" s="632"/>
      <c r="I12" s="632"/>
      <c r="J12" s="632"/>
      <c r="K12" s="632"/>
      <c r="L12" s="632"/>
      <c r="M12" s="632"/>
      <c r="N12" s="632"/>
      <c r="O12" s="632"/>
      <c r="P12" s="632"/>
      <c r="Q12" s="633"/>
      <c r="R12" s="634">
        <v>3220</v>
      </c>
      <c r="S12" s="635"/>
      <c r="T12" s="635"/>
      <c r="U12" s="635"/>
      <c r="V12" s="635"/>
      <c r="W12" s="635"/>
      <c r="X12" s="635"/>
      <c r="Y12" s="636"/>
      <c r="Z12" s="637">
        <v>0.1</v>
      </c>
      <c r="AA12" s="637"/>
      <c r="AB12" s="637"/>
      <c r="AC12" s="637"/>
      <c r="AD12" s="638">
        <v>3220</v>
      </c>
      <c r="AE12" s="638"/>
      <c r="AF12" s="638"/>
      <c r="AG12" s="638"/>
      <c r="AH12" s="638"/>
      <c r="AI12" s="638"/>
      <c r="AJ12" s="638"/>
      <c r="AK12" s="638"/>
      <c r="AL12" s="639">
        <v>0.2</v>
      </c>
      <c r="AM12" s="640"/>
      <c r="AN12" s="640"/>
      <c r="AO12" s="641"/>
      <c r="AP12" s="631" t="s">
        <v>257</v>
      </c>
      <c r="AQ12" s="632"/>
      <c r="AR12" s="632"/>
      <c r="AS12" s="632"/>
      <c r="AT12" s="632"/>
      <c r="AU12" s="632"/>
      <c r="AV12" s="632"/>
      <c r="AW12" s="632"/>
      <c r="AX12" s="632"/>
      <c r="AY12" s="632"/>
      <c r="AZ12" s="632"/>
      <c r="BA12" s="632"/>
      <c r="BB12" s="632"/>
      <c r="BC12" s="632"/>
      <c r="BD12" s="632"/>
      <c r="BE12" s="632"/>
      <c r="BF12" s="633"/>
      <c r="BG12" s="634">
        <v>183318</v>
      </c>
      <c r="BH12" s="635"/>
      <c r="BI12" s="635"/>
      <c r="BJ12" s="635"/>
      <c r="BK12" s="635"/>
      <c r="BL12" s="635"/>
      <c r="BM12" s="635"/>
      <c r="BN12" s="636"/>
      <c r="BO12" s="637">
        <v>50</v>
      </c>
      <c r="BP12" s="637"/>
      <c r="BQ12" s="637"/>
      <c r="BR12" s="637"/>
      <c r="BS12" s="643" t="s">
        <v>239</v>
      </c>
      <c r="BT12" s="635"/>
      <c r="BU12" s="635"/>
      <c r="BV12" s="635"/>
      <c r="BW12" s="635"/>
      <c r="BX12" s="635"/>
      <c r="BY12" s="635"/>
      <c r="BZ12" s="635"/>
      <c r="CA12" s="635"/>
      <c r="CB12" s="644"/>
      <c r="CD12" s="631" t="s">
        <v>258</v>
      </c>
      <c r="CE12" s="632"/>
      <c r="CF12" s="632"/>
      <c r="CG12" s="632"/>
      <c r="CH12" s="632"/>
      <c r="CI12" s="632"/>
      <c r="CJ12" s="632"/>
      <c r="CK12" s="632"/>
      <c r="CL12" s="632"/>
      <c r="CM12" s="632"/>
      <c r="CN12" s="632"/>
      <c r="CO12" s="632"/>
      <c r="CP12" s="632"/>
      <c r="CQ12" s="633"/>
      <c r="CR12" s="634">
        <v>684843</v>
      </c>
      <c r="CS12" s="635"/>
      <c r="CT12" s="635"/>
      <c r="CU12" s="635"/>
      <c r="CV12" s="635"/>
      <c r="CW12" s="635"/>
      <c r="CX12" s="635"/>
      <c r="CY12" s="636"/>
      <c r="CZ12" s="637">
        <v>15.5</v>
      </c>
      <c r="DA12" s="637"/>
      <c r="DB12" s="637"/>
      <c r="DC12" s="637"/>
      <c r="DD12" s="643">
        <v>15446</v>
      </c>
      <c r="DE12" s="635"/>
      <c r="DF12" s="635"/>
      <c r="DG12" s="635"/>
      <c r="DH12" s="635"/>
      <c r="DI12" s="635"/>
      <c r="DJ12" s="635"/>
      <c r="DK12" s="635"/>
      <c r="DL12" s="635"/>
      <c r="DM12" s="635"/>
      <c r="DN12" s="635"/>
      <c r="DO12" s="635"/>
      <c r="DP12" s="636"/>
      <c r="DQ12" s="643">
        <v>347427</v>
      </c>
      <c r="DR12" s="635"/>
      <c r="DS12" s="635"/>
      <c r="DT12" s="635"/>
      <c r="DU12" s="635"/>
      <c r="DV12" s="635"/>
      <c r="DW12" s="635"/>
      <c r="DX12" s="635"/>
      <c r="DY12" s="635"/>
      <c r="DZ12" s="635"/>
      <c r="EA12" s="635"/>
      <c r="EB12" s="635"/>
      <c r="EC12" s="644"/>
    </row>
    <row r="13" spans="2:143" ht="11.25" customHeight="1" x14ac:dyDescent="0.15">
      <c r="B13" s="631" t="s">
        <v>259</v>
      </c>
      <c r="C13" s="632"/>
      <c r="D13" s="632"/>
      <c r="E13" s="632"/>
      <c r="F13" s="632"/>
      <c r="G13" s="632"/>
      <c r="H13" s="632"/>
      <c r="I13" s="632"/>
      <c r="J13" s="632"/>
      <c r="K13" s="632"/>
      <c r="L13" s="632"/>
      <c r="M13" s="632"/>
      <c r="N13" s="632"/>
      <c r="O13" s="632"/>
      <c r="P13" s="632"/>
      <c r="Q13" s="633"/>
      <c r="R13" s="634" t="s">
        <v>132</v>
      </c>
      <c r="S13" s="635"/>
      <c r="T13" s="635"/>
      <c r="U13" s="635"/>
      <c r="V13" s="635"/>
      <c r="W13" s="635"/>
      <c r="X13" s="635"/>
      <c r="Y13" s="636"/>
      <c r="Z13" s="637" t="s">
        <v>132</v>
      </c>
      <c r="AA13" s="637"/>
      <c r="AB13" s="637"/>
      <c r="AC13" s="637"/>
      <c r="AD13" s="638" t="s">
        <v>132</v>
      </c>
      <c r="AE13" s="638"/>
      <c r="AF13" s="638"/>
      <c r="AG13" s="638"/>
      <c r="AH13" s="638"/>
      <c r="AI13" s="638"/>
      <c r="AJ13" s="638"/>
      <c r="AK13" s="638"/>
      <c r="AL13" s="639" t="s">
        <v>239</v>
      </c>
      <c r="AM13" s="640"/>
      <c r="AN13" s="640"/>
      <c r="AO13" s="641"/>
      <c r="AP13" s="631" t="s">
        <v>260</v>
      </c>
      <c r="AQ13" s="632"/>
      <c r="AR13" s="632"/>
      <c r="AS13" s="632"/>
      <c r="AT13" s="632"/>
      <c r="AU13" s="632"/>
      <c r="AV13" s="632"/>
      <c r="AW13" s="632"/>
      <c r="AX13" s="632"/>
      <c r="AY13" s="632"/>
      <c r="AZ13" s="632"/>
      <c r="BA13" s="632"/>
      <c r="BB13" s="632"/>
      <c r="BC13" s="632"/>
      <c r="BD13" s="632"/>
      <c r="BE13" s="632"/>
      <c r="BF13" s="633"/>
      <c r="BG13" s="634">
        <v>177730</v>
      </c>
      <c r="BH13" s="635"/>
      <c r="BI13" s="635"/>
      <c r="BJ13" s="635"/>
      <c r="BK13" s="635"/>
      <c r="BL13" s="635"/>
      <c r="BM13" s="635"/>
      <c r="BN13" s="636"/>
      <c r="BO13" s="637">
        <v>48.5</v>
      </c>
      <c r="BP13" s="637"/>
      <c r="BQ13" s="637"/>
      <c r="BR13" s="637"/>
      <c r="BS13" s="643" t="s">
        <v>132</v>
      </c>
      <c r="BT13" s="635"/>
      <c r="BU13" s="635"/>
      <c r="BV13" s="635"/>
      <c r="BW13" s="635"/>
      <c r="BX13" s="635"/>
      <c r="BY13" s="635"/>
      <c r="BZ13" s="635"/>
      <c r="CA13" s="635"/>
      <c r="CB13" s="644"/>
      <c r="CD13" s="631" t="s">
        <v>261</v>
      </c>
      <c r="CE13" s="632"/>
      <c r="CF13" s="632"/>
      <c r="CG13" s="632"/>
      <c r="CH13" s="632"/>
      <c r="CI13" s="632"/>
      <c r="CJ13" s="632"/>
      <c r="CK13" s="632"/>
      <c r="CL13" s="632"/>
      <c r="CM13" s="632"/>
      <c r="CN13" s="632"/>
      <c r="CO13" s="632"/>
      <c r="CP13" s="632"/>
      <c r="CQ13" s="633"/>
      <c r="CR13" s="634">
        <v>419627</v>
      </c>
      <c r="CS13" s="635"/>
      <c r="CT13" s="635"/>
      <c r="CU13" s="635"/>
      <c r="CV13" s="635"/>
      <c r="CW13" s="635"/>
      <c r="CX13" s="635"/>
      <c r="CY13" s="636"/>
      <c r="CZ13" s="637">
        <v>9.5</v>
      </c>
      <c r="DA13" s="637"/>
      <c r="DB13" s="637"/>
      <c r="DC13" s="637"/>
      <c r="DD13" s="643">
        <v>301307</v>
      </c>
      <c r="DE13" s="635"/>
      <c r="DF13" s="635"/>
      <c r="DG13" s="635"/>
      <c r="DH13" s="635"/>
      <c r="DI13" s="635"/>
      <c r="DJ13" s="635"/>
      <c r="DK13" s="635"/>
      <c r="DL13" s="635"/>
      <c r="DM13" s="635"/>
      <c r="DN13" s="635"/>
      <c r="DO13" s="635"/>
      <c r="DP13" s="636"/>
      <c r="DQ13" s="643">
        <v>148251</v>
      </c>
      <c r="DR13" s="635"/>
      <c r="DS13" s="635"/>
      <c r="DT13" s="635"/>
      <c r="DU13" s="635"/>
      <c r="DV13" s="635"/>
      <c r="DW13" s="635"/>
      <c r="DX13" s="635"/>
      <c r="DY13" s="635"/>
      <c r="DZ13" s="635"/>
      <c r="EA13" s="635"/>
      <c r="EB13" s="635"/>
      <c r="EC13" s="644"/>
    </row>
    <row r="14" spans="2:143" ht="11.25" customHeight="1" x14ac:dyDescent="0.15">
      <c r="B14" s="631" t="s">
        <v>262</v>
      </c>
      <c r="C14" s="632"/>
      <c r="D14" s="632"/>
      <c r="E14" s="632"/>
      <c r="F14" s="632"/>
      <c r="G14" s="632"/>
      <c r="H14" s="632"/>
      <c r="I14" s="632"/>
      <c r="J14" s="632"/>
      <c r="K14" s="632"/>
      <c r="L14" s="632"/>
      <c r="M14" s="632"/>
      <c r="N14" s="632"/>
      <c r="O14" s="632"/>
      <c r="P14" s="632"/>
      <c r="Q14" s="633"/>
      <c r="R14" s="634" t="s">
        <v>132</v>
      </c>
      <c r="S14" s="635"/>
      <c r="T14" s="635"/>
      <c r="U14" s="635"/>
      <c r="V14" s="635"/>
      <c r="W14" s="635"/>
      <c r="X14" s="635"/>
      <c r="Y14" s="636"/>
      <c r="Z14" s="637" t="s">
        <v>132</v>
      </c>
      <c r="AA14" s="637"/>
      <c r="AB14" s="637"/>
      <c r="AC14" s="637"/>
      <c r="AD14" s="638" t="s">
        <v>132</v>
      </c>
      <c r="AE14" s="638"/>
      <c r="AF14" s="638"/>
      <c r="AG14" s="638"/>
      <c r="AH14" s="638"/>
      <c r="AI14" s="638"/>
      <c r="AJ14" s="638"/>
      <c r="AK14" s="638"/>
      <c r="AL14" s="639" t="s">
        <v>239</v>
      </c>
      <c r="AM14" s="640"/>
      <c r="AN14" s="640"/>
      <c r="AO14" s="641"/>
      <c r="AP14" s="631" t="s">
        <v>263</v>
      </c>
      <c r="AQ14" s="632"/>
      <c r="AR14" s="632"/>
      <c r="AS14" s="632"/>
      <c r="AT14" s="632"/>
      <c r="AU14" s="632"/>
      <c r="AV14" s="632"/>
      <c r="AW14" s="632"/>
      <c r="AX14" s="632"/>
      <c r="AY14" s="632"/>
      <c r="AZ14" s="632"/>
      <c r="BA14" s="632"/>
      <c r="BB14" s="632"/>
      <c r="BC14" s="632"/>
      <c r="BD14" s="632"/>
      <c r="BE14" s="632"/>
      <c r="BF14" s="633"/>
      <c r="BG14" s="634">
        <v>12312</v>
      </c>
      <c r="BH14" s="635"/>
      <c r="BI14" s="635"/>
      <c r="BJ14" s="635"/>
      <c r="BK14" s="635"/>
      <c r="BL14" s="635"/>
      <c r="BM14" s="635"/>
      <c r="BN14" s="636"/>
      <c r="BO14" s="637">
        <v>3.4</v>
      </c>
      <c r="BP14" s="637"/>
      <c r="BQ14" s="637"/>
      <c r="BR14" s="637"/>
      <c r="BS14" s="643" t="s">
        <v>132</v>
      </c>
      <c r="BT14" s="635"/>
      <c r="BU14" s="635"/>
      <c r="BV14" s="635"/>
      <c r="BW14" s="635"/>
      <c r="BX14" s="635"/>
      <c r="BY14" s="635"/>
      <c r="BZ14" s="635"/>
      <c r="CA14" s="635"/>
      <c r="CB14" s="644"/>
      <c r="CD14" s="631" t="s">
        <v>264</v>
      </c>
      <c r="CE14" s="632"/>
      <c r="CF14" s="632"/>
      <c r="CG14" s="632"/>
      <c r="CH14" s="632"/>
      <c r="CI14" s="632"/>
      <c r="CJ14" s="632"/>
      <c r="CK14" s="632"/>
      <c r="CL14" s="632"/>
      <c r="CM14" s="632"/>
      <c r="CN14" s="632"/>
      <c r="CO14" s="632"/>
      <c r="CP14" s="632"/>
      <c r="CQ14" s="633"/>
      <c r="CR14" s="634">
        <v>212892</v>
      </c>
      <c r="CS14" s="635"/>
      <c r="CT14" s="635"/>
      <c r="CU14" s="635"/>
      <c r="CV14" s="635"/>
      <c r="CW14" s="635"/>
      <c r="CX14" s="635"/>
      <c r="CY14" s="636"/>
      <c r="CZ14" s="637">
        <v>4.8</v>
      </c>
      <c r="DA14" s="637"/>
      <c r="DB14" s="637"/>
      <c r="DC14" s="637"/>
      <c r="DD14" s="643">
        <v>6734</v>
      </c>
      <c r="DE14" s="635"/>
      <c r="DF14" s="635"/>
      <c r="DG14" s="635"/>
      <c r="DH14" s="635"/>
      <c r="DI14" s="635"/>
      <c r="DJ14" s="635"/>
      <c r="DK14" s="635"/>
      <c r="DL14" s="635"/>
      <c r="DM14" s="635"/>
      <c r="DN14" s="635"/>
      <c r="DO14" s="635"/>
      <c r="DP14" s="636"/>
      <c r="DQ14" s="643">
        <v>191767</v>
      </c>
      <c r="DR14" s="635"/>
      <c r="DS14" s="635"/>
      <c r="DT14" s="635"/>
      <c r="DU14" s="635"/>
      <c r="DV14" s="635"/>
      <c r="DW14" s="635"/>
      <c r="DX14" s="635"/>
      <c r="DY14" s="635"/>
      <c r="DZ14" s="635"/>
      <c r="EA14" s="635"/>
      <c r="EB14" s="635"/>
      <c r="EC14" s="644"/>
    </row>
    <row r="15" spans="2:143" ht="11.25" customHeight="1" x14ac:dyDescent="0.15">
      <c r="B15" s="631" t="s">
        <v>265</v>
      </c>
      <c r="C15" s="632"/>
      <c r="D15" s="632"/>
      <c r="E15" s="632"/>
      <c r="F15" s="632"/>
      <c r="G15" s="632"/>
      <c r="H15" s="632"/>
      <c r="I15" s="632"/>
      <c r="J15" s="632"/>
      <c r="K15" s="632"/>
      <c r="L15" s="632"/>
      <c r="M15" s="632"/>
      <c r="N15" s="632"/>
      <c r="O15" s="632"/>
      <c r="P15" s="632"/>
      <c r="Q15" s="633"/>
      <c r="R15" s="634" t="s">
        <v>239</v>
      </c>
      <c r="S15" s="635"/>
      <c r="T15" s="635"/>
      <c r="U15" s="635"/>
      <c r="V15" s="635"/>
      <c r="W15" s="635"/>
      <c r="X15" s="635"/>
      <c r="Y15" s="636"/>
      <c r="Z15" s="637" t="s">
        <v>132</v>
      </c>
      <c r="AA15" s="637"/>
      <c r="AB15" s="637"/>
      <c r="AC15" s="637"/>
      <c r="AD15" s="638" t="s">
        <v>239</v>
      </c>
      <c r="AE15" s="638"/>
      <c r="AF15" s="638"/>
      <c r="AG15" s="638"/>
      <c r="AH15" s="638"/>
      <c r="AI15" s="638"/>
      <c r="AJ15" s="638"/>
      <c r="AK15" s="638"/>
      <c r="AL15" s="639" t="s">
        <v>132</v>
      </c>
      <c r="AM15" s="640"/>
      <c r="AN15" s="640"/>
      <c r="AO15" s="641"/>
      <c r="AP15" s="631" t="s">
        <v>266</v>
      </c>
      <c r="AQ15" s="632"/>
      <c r="AR15" s="632"/>
      <c r="AS15" s="632"/>
      <c r="AT15" s="632"/>
      <c r="AU15" s="632"/>
      <c r="AV15" s="632"/>
      <c r="AW15" s="632"/>
      <c r="AX15" s="632"/>
      <c r="AY15" s="632"/>
      <c r="AZ15" s="632"/>
      <c r="BA15" s="632"/>
      <c r="BB15" s="632"/>
      <c r="BC15" s="632"/>
      <c r="BD15" s="632"/>
      <c r="BE15" s="632"/>
      <c r="BF15" s="633"/>
      <c r="BG15" s="634">
        <v>16569</v>
      </c>
      <c r="BH15" s="635"/>
      <c r="BI15" s="635"/>
      <c r="BJ15" s="635"/>
      <c r="BK15" s="635"/>
      <c r="BL15" s="635"/>
      <c r="BM15" s="635"/>
      <c r="BN15" s="636"/>
      <c r="BO15" s="637">
        <v>4.5</v>
      </c>
      <c r="BP15" s="637"/>
      <c r="BQ15" s="637"/>
      <c r="BR15" s="637"/>
      <c r="BS15" s="643" t="s">
        <v>239</v>
      </c>
      <c r="BT15" s="635"/>
      <c r="BU15" s="635"/>
      <c r="BV15" s="635"/>
      <c r="BW15" s="635"/>
      <c r="BX15" s="635"/>
      <c r="BY15" s="635"/>
      <c r="BZ15" s="635"/>
      <c r="CA15" s="635"/>
      <c r="CB15" s="644"/>
      <c r="CD15" s="631" t="s">
        <v>267</v>
      </c>
      <c r="CE15" s="632"/>
      <c r="CF15" s="632"/>
      <c r="CG15" s="632"/>
      <c r="CH15" s="632"/>
      <c r="CI15" s="632"/>
      <c r="CJ15" s="632"/>
      <c r="CK15" s="632"/>
      <c r="CL15" s="632"/>
      <c r="CM15" s="632"/>
      <c r="CN15" s="632"/>
      <c r="CO15" s="632"/>
      <c r="CP15" s="632"/>
      <c r="CQ15" s="633"/>
      <c r="CR15" s="634">
        <v>266452</v>
      </c>
      <c r="CS15" s="635"/>
      <c r="CT15" s="635"/>
      <c r="CU15" s="635"/>
      <c r="CV15" s="635"/>
      <c r="CW15" s="635"/>
      <c r="CX15" s="635"/>
      <c r="CY15" s="636"/>
      <c r="CZ15" s="637">
        <v>6</v>
      </c>
      <c r="DA15" s="637"/>
      <c r="DB15" s="637"/>
      <c r="DC15" s="637"/>
      <c r="DD15" s="643">
        <v>37217</v>
      </c>
      <c r="DE15" s="635"/>
      <c r="DF15" s="635"/>
      <c r="DG15" s="635"/>
      <c r="DH15" s="635"/>
      <c r="DI15" s="635"/>
      <c r="DJ15" s="635"/>
      <c r="DK15" s="635"/>
      <c r="DL15" s="635"/>
      <c r="DM15" s="635"/>
      <c r="DN15" s="635"/>
      <c r="DO15" s="635"/>
      <c r="DP15" s="636"/>
      <c r="DQ15" s="643">
        <v>174380</v>
      </c>
      <c r="DR15" s="635"/>
      <c r="DS15" s="635"/>
      <c r="DT15" s="635"/>
      <c r="DU15" s="635"/>
      <c r="DV15" s="635"/>
      <c r="DW15" s="635"/>
      <c r="DX15" s="635"/>
      <c r="DY15" s="635"/>
      <c r="DZ15" s="635"/>
      <c r="EA15" s="635"/>
      <c r="EB15" s="635"/>
      <c r="EC15" s="644"/>
    </row>
    <row r="16" spans="2:143" ht="11.25" customHeight="1" x14ac:dyDescent="0.15">
      <c r="B16" s="631" t="s">
        <v>268</v>
      </c>
      <c r="C16" s="632"/>
      <c r="D16" s="632"/>
      <c r="E16" s="632"/>
      <c r="F16" s="632"/>
      <c r="G16" s="632"/>
      <c r="H16" s="632"/>
      <c r="I16" s="632"/>
      <c r="J16" s="632"/>
      <c r="K16" s="632"/>
      <c r="L16" s="632"/>
      <c r="M16" s="632"/>
      <c r="N16" s="632"/>
      <c r="O16" s="632"/>
      <c r="P16" s="632"/>
      <c r="Q16" s="633"/>
      <c r="R16" s="634">
        <v>2918</v>
      </c>
      <c r="S16" s="635"/>
      <c r="T16" s="635"/>
      <c r="U16" s="635"/>
      <c r="V16" s="635"/>
      <c r="W16" s="635"/>
      <c r="X16" s="635"/>
      <c r="Y16" s="636"/>
      <c r="Z16" s="637">
        <v>0.1</v>
      </c>
      <c r="AA16" s="637"/>
      <c r="AB16" s="637"/>
      <c r="AC16" s="637"/>
      <c r="AD16" s="638">
        <v>2918</v>
      </c>
      <c r="AE16" s="638"/>
      <c r="AF16" s="638"/>
      <c r="AG16" s="638"/>
      <c r="AH16" s="638"/>
      <c r="AI16" s="638"/>
      <c r="AJ16" s="638"/>
      <c r="AK16" s="638"/>
      <c r="AL16" s="639">
        <v>0.1</v>
      </c>
      <c r="AM16" s="640"/>
      <c r="AN16" s="640"/>
      <c r="AO16" s="641"/>
      <c r="AP16" s="631" t="s">
        <v>269</v>
      </c>
      <c r="AQ16" s="632"/>
      <c r="AR16" s="632"/>
      <c r="AS16" s="632"/>
      <c r="AT16" s="632"/>
      <c r="AU16" s="632"/>
      <c r="AV16" s="632"/>
      <c r="AW16" s="632"/>
      <c r="AX16" s="632"/>
      <c r="AY16" s="632"/>
      <c r="AZ16" s="632"/>
      <c r="BA16" s="632"/>
      <c r="BB16" s="632"/>
      <c r="BC16" s="632"/>
      <c r="BD16" s="632"/>
      <c r="BE16" s="632"/>
      <c r="BF16" s="633"/>
      <c r="BG16" s="634" t="s">
        <v>239</v>
      </c>
      <c r="BH16" s="635"/>
      <c r="BI16" s="635"/>
      <c r="BJ16" s="635"/>
      <c r="BK16" s="635"/>
      <c r="BL16" s="635"/>
      <c r="BM16" s="635"/>
      <c r="BN16" s="636"/>
      <c r="BO16" s="637" t="s">
        <v>239</v>
      </c>
      <c r="BP16" s="637"/>
      <c r="BQ16" s="637"/>
      <c r="BR16" s="637"/>
      <c r="BS16" s="643" t="s">
        <v>239</v>
      </c>
      <c r="BT16" s="635"/>
      <c r="BU16" s="635"/>
      <c r="BV16" s="635"/>
      <c r="BW16" s="635"/>
      <c r="BX16" s="635"/>
      <c r="BY16" s="635"/>
      <c r="BZ16" s="635"/>
      <c r="CA16" s="635"/>
      <c r="CB16" s="644"/>
      <c r="CD16" s="631" t="s">
        <v>270</v>
      </c>
      <c r="CE16" s="632"/>
      <c r="CF16" s="632"/>
      <c r="CG16" s="632"/>
      <c r="CH16" s="632"/>
      <c r="CI16" s="632"/>
      <c r="CJ16" s="632"/>
      <c r="CK16" s="632"/>
      <c r="CL16" s="632"/>
      <c r="CM16" s="632"/>
      <c r="CN16" s="632"/>
      <c r="CO16" s="632"/>
      <c r="CP16" s="632"/>
      <c r="CQ16" s="633"/>
      <c r="CR16" s="634">
        <v>61285</v>
      </c>
      <c r="CS16" s="635"/>
      <c r="CT16" s="635"/>
      <c r="CU16" s="635"/>
      <c r="CV16" s="635"/>
      <c r="CW16" s="635"/>
      <c r="CX16" s="635"/>
      <c r="CY16" s="636"/>
      <c r="CZ16" s="637">
        <v>1.4</v>
      </c>
      <c r="DA16" s="637"/>
      <c r="DB16" s="637"/>
      <c r="DC16" s="637"/>
      <c r="DD16" s="643" t="s">
        <v>132</v>
      </c>
      <c r="DE16" s="635"/>
      <c r="DF16" s="635"/>
      <c r="DG16" s="635"/>
      <c r="DH16" s="635"/>
      <c r="DI16" s="635"/>
      <c r="DJ16" s="635"/>
      <c r="DK16" s="635"/>
      <c r="DL16" s="635"/>
      <c r="DM16" s="635"/>
      <c r="DN16" s="635"/>
      <c r="DO16" s="635"/>
      <c r="DP16" s="636"/>
      <c r="DQ16" s="643">
        <v>16123</v>
      </c>
      <c r="DR16" s="635"/>
      <c r="DS16" s="635"/>
      <c r="DT16" s="635"/>
      <c r="DU16" s="635"/>
      <c r="DV16" s="635"/>
      <c r="DW16" s="635"/>
      <c r="DX16" s="635"/>
      <c r="DY16" s="635"/>
      <c r="DZ16" s="635"/>
      <c r="EA16" s="635"/>
      <c r="EB16" s="635"/>
      <c r="EC16" s="644"/>
    </row>
    <row r="17" spans="2:133" ht="11.25" customHeight="1" x14ac:dyDescent="0.15">
      <c r="B17" s="631" t="s">
        <v>271</v>
      </c>
      <c r="C17" s="632"/>
      <c r="D17" s="632"/>
      <c r="E17" s="632"/>
      <c r="F17" s="632"/>
      <c r="G17" s="632"/>
      <c r="H17" s="632"/>
      <c r="I17" s="632"/>
      <c r="J17" s="632"/>
      <c r="K17" s="632"/>
      <c r="L17" s="632"/>
      <c r="M17" s="632"/>
      <c r="N17" s="632"/>
      <c r="O17" s="632"/>
      <c r="P17" s="632"/>
      <c r="Q17" s="633"/>
      <c r="R17" s="634">
        <v>1560</v>
      </c>
      <c r="S17" s="635"/>
      <c r="T17" s="635"/>
      <c r="U17" s="635"/>
      <c r="V17" s="635"/>
      <c r="W17" s="635"/>
      <c r="X17" s="635"/>
      <c r="Y17" s="636"/>
      <c r="Z17" s="637">
        <v>0</v>
      </c>
      <c r="AA17" s="637"/>
      <c r="AB17" s="637"/>
      <c r="AC17" s="637"/>
      <c r="AD17" s="638">
        <v>1560</v>
      </c>
      <c r="AE17" s="638"/>
      <c r="AF17" s="638"/>
      <c r="AG17" s="638"/>
      <c r="AH17" s="638"/>
      <c r="AI17" s="638"/>
      <c r="AJ17" s="638"/>
      <c r="AK17" s="638"/>
      <c r="AL17" s="639">
        <v>0.1</v>
      </c>
      <c r="AM17" s="640"/>
      <c r="AN17" s="640"/>
      <c r="AO17" s="641"/>
      <c r="AP17" s="631" t="s">
        <v>272</v>
      </c>
      <c r="AQ17" s="632"/>
      <c r="AR17" s="632"/>
      <c r="AS17" s="632"/>
      <c r="AT17" s="632"/>
      <c r="AU17" s="632"/>
      <c r="AV17" s="632"/>
      <c r="AW17" s="632"/>
      <c r="AX17" s="632"/>
      <c r="AY17" s="632"/>
      <c r="AZ17" s="632"/>
      <c r="BA17" s="632"/>
      <c r="BB17" s="632"/>
      <c r="BC17" s="632"/>
      <c r="BD17" s="632"/>
      <c r="BE17" s="632"/>
      <c r="BF17" s="633"/>
      <c r="BG17" s="634" t="s">
        <v>239</v>
      </c>
      <c r="BH17" s="635"/>
      <c r="BI17" s="635"/>
      <c r="BJ17" s="635"/>
      <c r="BK17" s="635"/>
      <c r="BL17" s="635"/>
      <c r="BM17" s="635"/>
      <c r="BN17" s="636"/>
      <c r="BO17" s="637" t="s">
        <v>239</v>
      </c>
      <c r="BP17" s="637"/>
      <c r="BQ17" s="637"/>
      <c r="BR17" s="637"/>
      <c r="BS17" s="643" t="s">
        <v>239</v>
      </c>
      <c r="BT17" s="635"/>
      <c r="BU17" s="635"/>
      <c r="BV17" s="635"/>
      <c r="BW17" s="635"/>
      <c r="BX17" s="635"/>
      <c r="BY17" s="635"/>
      <c r="BZ17" s="635"/>
      <c r="CA17" s="635"/>
      <c r="CB17" s="644"/>
      <c r="CD17" s="631" t="s">
        <v>273</v>
      </c>
      <c r="CE17" s="632"/>
      <c r="CF17" s="632"/>
      <c r="CG17" s="632"/>
      <c r="CH17" s="632"/>
      <c r="CI17" s="632"/>
      <c r="CJ17" s="632"/>
      <c r="CK17" s="632"/>
      <c r="CL17" s="632"/>
      <c r="CM17" s="632"/>
      <c r="CN17" s="632"/>
      <c r="CO17" s="632"/>
      <c r="CP17" s="632"/>
      <c r="CQ17" s="633"/>
      <c r="CR17" s="634">
        <v>335027</v>
      </c>
      <c r="CS17" s="635"/>
      <c r="CT17" s="635"/>
      <c r="CU17" s="635"/>
      <c r="CV17" s="635"/>
      <c r="CW17" s="635"/>
      <c r="CX17" s="635"/>
      <c r="CY17" s="636"/>
      <c r="CZ17" s="637">
        <v>7.6</v>
      </c>
      <c r="DA17" s="637"/>
      <c r="DB17" s="637"/>
      <c r="DC17" s="637"/>
      <c r="DD17" s="643" t="s">
        <v>132</v>
      </c>
      <c r="DE17" s="635"/>
      <c r="DF17" s="635"/>
      <c r="DG17" s="635"/>
      <c r="DH17" s="635"/>
      <c r="DI17" s="635"/>
      <c r="DJ17" s="635"/>
      <c r="DK17" s="635"/>
      <c r="DL17" s="635"/>
      <c r="DM17" s="635"/>
      <c r="DN17" s="635"/>
      <c r="DO17" s="635"/>
      <c r="DP17" s="636"/>
      <c r="DQ17" s="643">
        <v>303918</v>
      </c>
      <c r="DR17" s="635"/>
      <c r="DS17" s="635"/>
      <c r="DT17" s="635"/>
      <c r="DU17" s="635"/>
      <c r="DV17" s="635"/>
      <c r="DW17" s="635"/>
      <c r="DX17" s="635"/>
      <c r="DY17" s="635"/>
      <c r="DZ17" s="635"/>
      <c r="EA17" s="635"/>
      <c r="EB17" s="635"/>
      <c r="EC17" s="644"/>
    </row>
    <row r="18" spans="2:133" ht="11.25" customHeight="1" x14ac:dyDescent="0.15">
      <c r="B18" s="631" t="s">
        <v>274</v>
      </c>
      <c r="C18" s="632"/>
      <c r="D18" s="632"/>
      <c r="E18" s="632"/>
      <c r="F18" s="632"/>
      <c r="G18" s="632"/>
      <c r="H18" s="632"/>
      <c r="I18" s="632"/>
      <c r="J18" s="632"/>
      <c r="K18" s="632"/>
      <c r="L18" s="632"/>
      <c r="M18" s="632"/>
      <c r="N18" s="632"/>
      <c r="O18" s="632"/>
      <c r="P18" s="632"/>
      <c r="Q18" s="633"/>
      <c r="R18" s="634">
        <v>1753</v>
      </c>
      <c r="S18" s="635"/>
      <c r="T18" s="635"/>
      <c r="U18" s="635"/>
      <c r="V18" s="635"/>
      <c r="W18" s="635"/>
      <c r="X18" s="635"/>
      <c r="Y18" s="636"/>
      <c r="Z18" s="637">
        <v>0</v>
      </c>
      <c r="AA18" s="637"/>
      <c r="AB18" s="637"/>
      <c r="AC18" s="637"/>
      <c r="AD18" s="638">
        <v>1753</v>
      </c>
      <c r="AE18" s="638"/>
      <c r="AF18" s="638"/>
      <c r="AG18" s="638"/>
      <c r="AH18" s="638"/>
      <c r="AI18" s="638"/>
      <c r="AJ18" s="638"/>
      <c r="AK18" s="638"/>
      <c r="AL18" s="639">
        <v>0.1</v>
      </c>
      <c r="AM18" s="640"/>
      <c r="AN18" s="640"/>
      <c r="AO18" s="641"/>
      <c r="AP18" s="631" t="s">
        <v>275</v>
      </c>
      <c r="AQ18" s="632"/>
      <c r="AR18" s="632"/>
      <c r="AS18" s="632"/>
      <c r="AT18" s="632"/>
      <c r="AU18" s="632"/>
      <c r="AV18" s="632"/>
      <c r="AW18" s="632"/>
      <c r="AX18" s="632"/>
      <c r="AY18" s="632"/>
      <c r="AZ18" s="632"/>
      <c r="BA18" s="632"/>
      <c r="BB18" s="632"/>
      <c r="BC18" s="632"/>
      <c r="BD18" s="632"/>
      <c r="BE18" s="632"/>
      <c r="BF18" s="633"/>
      <c r="BG18" s="634" t="s">
        <v>239</v>
      </c>
      <c r="BH18" s="635"/>
      <c r="BI18" s="635"/>
      <c r="BJ18" s="635"/>
      <c r="BK18" s="635"/>
      <c r="BL18" s="635"/>
      <c r="BM18" s="635"/>
      <c r="BN18" s="636"/>
      <c r="BO18" s="637" t="s">
        <v>132</v>
      </c>
      <c r="BP18" s="637"/>
      <c r="BQ18" s="637"/>
      <c r="BR18" s="637"/>
      <c r="BS18" s="643" t="s">
        <v>132</v>
      </c>
      <c r="BT18" s="635"/>
      <c r="BU18" s="635"/>
      <c r="BV18" s="635"/>
      <c r="BW18" s="635"/>
      <c r="BX18" s="635"/>
      <c r="BY18" s="635"/>
      <c r="BZ18" s="635"/>
      <c r="CA18" s="635"/>
      <c r="CB18" s="644"/>
      <c r="CD18" s="631" t="s">
        <v>276</v>
      </c>
      <c r="CE18" s="632"/>
      <c r="CF18" s="632"/>
      <c r="CG18" s="632"/>
      <c r="CH18" s="632"/>
      <c r="CI18" s="632"/>
      <c r="CJ18" s="632"/>
      <c r="CK18" s="632"/>
      <c r="CL18" s="632"/>
      <c r="CM18" s="632"/>
      <c r="CN18" s="632"/>
      <c r="CO18" s="632"/>
      <c r="CP18" s="632"/>
      <c r="CQ18" s="633"/>
      <c r="CR18" s="634" t="s">
        <v>132</v>
      </c>
      <c r="CS18" s="635"/>
      <c r="CT18" s="635"/>
      <c r="CU18" s="635"/>
      <c r="CV18" s="635"/>
      <c r="CW18" s="635"/>
      <c r="CX18" s="635"/>
      <c r="CY18" s="636"/>
      <c r="CZ18" s="637" t="s">
        <v>239</v>
      </c>
      <c r="DA18" s="637"/>
      <c r="DB18" s="637"/>
      <c r="DC18" s="637"/>
      <c r="DD18" s="643" t="s">
        <v>132</v>
      </c>
      <c r="DE18" s="635"/>
      <c r="DF18" s="635"/>
      <c r="DG18" s="635"/>
      <c r="DH18" s="635"/>
      <c r="DI18" s="635"/>
      <c r="DJ18" s="635"/>
      <c r="DK18" s="635"/>
      <c r="DL18" s="635"/>
      <c r="DM18" s="635"/>
      <c r="DN18" s="635"/>
      <c r="DO18" s="635"/>
      <c r="DP18" s="636"/>
      <c r="DQ18" s="643" t="s">
        <v>132</v>
      </c>
      <c r="DR18" s="635"/>
      <c r="DS18" s="635"/>
      <c r="DT18" s="635"/>
      <c r="DU18" s="635"/>
      <c r="DV18" s="635"/>
      <c r="DW18" s="635"/>
      <c r="DX18" s="635"/>
      <c r="DY18" s="635"/>
      <c r="DZ18" s="635"/>
      <c r="EA18" s="635"/>
      <c r="EB18" s="635"/>
      <c r="EC18" s="644"/>
    </row>
    <row r="19" spans="2:133" ht="11.25" customHeight="1" x14ac:dyDescent="0.15">
      <c r="B19" s="631" t="s">
        <v>277</v>
      </c>
      <c r="C19" s="632"/>
      <c r="D19" s="632"/>
      <c r="E19" s="632"/>
      <c r="F19" s="632"/>
      <c r="G19" s="632"/>
      <c r="H19" s="632"/>
      <c r="I19" s="632"/>
      <c r="J19" s="632"/>
      <c r="K19" s="632"/>
      <c r="L19" s="632"/>
      <c r="M19" s="632"/>
      <c r="N19" s="632"/>
      <c r="O19" s="632"/>
      <c r="P19" s="632"/>
      <c r="Q19" s="633"/>
      <c r="R19" s="634">
        <v>225</v>
      </c>
      <c r="S19" s="635"/>
      <c r="T19" s="635"/>
      <c r="U19" s="635"/>
      <c r="V19" s="635"/>
      <c r="W19" s="635"/>
      <c r="X19" s="635"/>
      <c r="Y19" s="636"/>
      <c r="Z19" s="637">
        <v>0</v>
      </c>
      <c r="AA19" s="637"/>
      <c r="AB19" s="637"/>
      <c r="AC19" s="637"/>
      <c r="AD19" s="638">
        <v>225</v>
      </c>
      <c r="AE19" s="638"/>
      <c r="AF19" s="638"/>
      <c r="AG19" s="638"/>
      <c r="AH19" s="638"/>
      <c r="AI19" s="638"/>
      <c r="AJ19" s="638"/>
      <c r="AK19" s="638"/>
      <c r="AL19" s="639">
        <v>0</v>
      </c>
      <c r="AM19" s="640"/>
      <c r="AN19" s="640"/>
      <c r="AO19" s="641"/>
      <c r="AP19" s="631" t="s">
        <v>278</v>
      </c>
      <c r="AQ19" s="632"/>
      <c r="AR19" s="632"/>
      <c r="AS19" s="632"/>
      <c r="AT19" s="632"/>
      <c r="AU19" s="632"/>
      <c r="AV19" s="632"/>
      <c r="AW19" s="632"/>
      <c r="AX19" s="632"/>
      <c r="AY19" s="632"/>
      <c r="AZ19" s="632"/>
      <c r="BA19" s="632"/>
      <c r="BB19" s="632"/>
      <c r="BC19" s="632"/>
      <c r="BD19" s="632"/>
      <c r="BE19" s="632"/>
      <c r="BF19" s="633"/>
      <c r="BG19" s="634">
        <v>9164</v>
      </c>
      <c r="BH19" s="635"/>
      <c r="BI19" s="635"/>
      <c r="BJ19" s="635"/>
      <c r="BK19" s="635"/>
      <c r="BL19" s="635"/>
      <c r="BM19" s="635"/>
      <c r="BN19" s="636"/>
      <c r="BO19" s="637">
        <v>2.5</v>
      </c>
      <c r="BP19" s="637"/>
      <c r="BQ19" s="637"/>
      <c r="BR19" s="637"/>
      <c r="BS19" s="643" t="s">
        <v>239</v>
      </c>
      <c r="BT19" s="635"/>
      <c r="BU19" s="635"/>
      <c r="BV19" s="635"/>
      <c r="BW19" s="635"/>
      <c r="BX19" s="635"/>
      <c r="BY19" s="635"/>
      <c r="BZ19" s="635"/>
      <c r="CA19" s="635"/>
      <c r="CB19" s="644"/>
      <c r="CD19" s="631" t="s">
        <v>279</v>
      </c>
      <c r="CE19" s="632"/>
      <c r="CF19" s="632"/>
      <c r="CG19" s="632"/>
      <c r="CH19" s="632"/>
      <c r="CI19" s="632"/>
      <c r="CJ19" s="632"/>
      <c r="CK19" s="632"/>
      <c r="CL19" s="632"/>
      <c r="CM19" s="632"/>
      <c r="CN19" s="632"/>
      <c r="CO19" s="632"/>
      <c r="CP19" s="632"/>
      <c r="CQ19" s="633"/>
      <c r="CR19" s="634" t="s">
        <v>239</v>
      </c>
      <c r="CS19" s="635"/>
      <c r="CT19" s="635"/>
      <c r="CU19" s="635"/>
      <c r="CV19" s="635"/>
      <c r="CW19" s="635"/>
      <c r="CX19" s="635"/>
      <c r="CY19" s="636"/>
      <c r="CZ19" s="637" t="s">
        <v>239</v>
      </c>
      <c r="DA19" s="637"/>
      <c r="DB19" s="637"/>
      <c r="DC19" s="637"/>
      <c r="DD19" s="643" t="s">
        <v>132</v>
      </c>
      <c r="DE19" s="635"/>
      <c r="DF19" s="635"/>
      <c r="DG19" s="635"/>
      <c r="DH19" s="635"/>
      <c r="DI19" s="635"/>
      <c r="DJ19" s="635"/>
      <c r="DK19" s="635"/>
      <c r="DL19" s="635"/>
      <c r="DM19" s="635"/>
      <c r="DN19" s="635"/>
      <c r="DO19" s="635"/>
      <c r="DP19" s="636"/>
      <c r="DQ19" s="643" t="s">
        <v>132</v>
      </c>
      <c r="DR19" s="635"/>
      <c r="DS19" s="635"/>
      <c r="DT19" s="635"/>
      <c r="DU19" s="635"/>
      <c r="DV19" s="635"/>
      <c r="DW19" s="635"/>
      <c r="DX19" s="635"/>
      <c r="DY19" s="635"/>
      <c r="DZ19" s="635"/>
      <c r="EA19" s="635"/>
      <c r="EB19" s="635"/>
      <c r="EC19" s="644"/>
    </row>
    <row r="20" spans="2:133" ht="11.25" customHeight="1" x14ac:dyDescent="0.15">
      <c r="B20" s="631" t="s">
        <v>280</v>
      </c>
      <c r="C20" s="632"/>
      <c r="D20" s="632"/>
      <c r="E20" s="632"/>
      <c r="F20" s="632"/>
      <c r="G20" s="632"/>
      <c r="H20" s="632"/>
      <c r="I20" s="632"/>
      <c r="J20" s="632"/>
      <c r="K20" s="632"/>
      <c r="L20" s="632"/>
      <c r="M20" s="632"/>
      <c r="N20" s="632"/>
      <c r="O20" s="632"/>
      <c r="P20" s="632"/>
      <c r="Q20" s="633"/>
      <c r="R20" s="634">
        <v>1292</v>
      </c>
      <c r="S20" s="635"/>
      <c r="T20" s="635"/>
      <c r="U20" s="635"/>
      <c r="V20" s="635"/>
      <c r="W20" s="635"/>
      <c r="X20" s="635"/>
      <c r="Y20" s="636"/>
      <c r="Z20" s="637">
        <v>0</v>
      </c>
      <c r="AA20" s="637"/>
      <c r="AB20" s="637"/>
      <c r="AC20" s="637"/>
      <c r="AD20" s="638">
        <v>1292</v>
      </c>
      <c r="AE20" s="638"/>
      <c r="AF20" s="638"/>
      <c r="AG20" s="638"/>
      <c r="AH20" s="638"/>
      <c r="AI20" s="638"/>
      <c r="AJ20" s="638"/>
      <c r="AK20" s="638"/>
      <c r="AL20" s="639">
        <v>0.1</v>
      </c>
      <c r="AM20" s="640"/>
      <c r="AN20" s="640"/>
      <c r="AO20" s="641"/>
      <c r="AP20" s="631" t="s">
        <v>281</v>
      </c>
      <c r="AQ20" s="632"/>
      <c r="AR20" s="632"/>
      <c r="AS20" s="632"/>
      <c r="AT20" s="632"/>
      <c r="AU20" s="632"/>
      <c r="AV20" s="632"/>
      <c r="AW20" s="632"/>
      <c r="AX20" s="632"/>
      <c r="AY20" s="632"/>
      <c r="AZ20" s="632"/>
      <c r="BA20" s="632"/>
      <c r="BB20" s="632"/>
      <c r="BC20" s="632"/>
      <c r="BD20" s="632"/>
      <c r="BE20" s="632"/>
      <c r="BF20" s="633"/>
      <c r="BG20" s="634">
        <v>9164</v>
      </c>
      <c r="BH20" s="635"/>
      <c r="BI20" s="635"/>
      <c r="BJ20" s="635"/>
      <c r="BK20" s="635"/>
      <c r="BL20" s="635"/>
      <c r="BM20" s="635"/>
      <c r="BN20" s="636"/>
      <c r="BO20" s="637">
        <v>2.5</v>
      </c>
      <c r="BP20" s="637"/>
      <c r="BQ20" s="637"/>
      <c r="BR20" s="637"/>
      <c r="BS20" s="643" t="s">
        <v>132</v>
      </c>
      <c r="BT20" s="635"/>
      <c r="BU20" s="635"/>
      <c r="BV20" s="635"/>
      <c r="BW20" s="635"/>
      <c r="BX20" s="635"/>
      <c r="BY20" s="635"/>
      <c r="BZ20" s="635"/>
      <c r="CA20" s="635"/>
      <c r="CB20" s="644"/>
      <c r="CD20" s="631" t="s">
        <v>282</v>
      </c>
      <c r="CE20" s="632"/>
      <c r="CF20" s="632"/>
      <c r="CG20" s="632"/>
      <c r="CH20" s="632"/>
      <c r="CI20" s="632"/>
      <c r="CJ20" s="632"/>
      <c r="CK20" s="632"/>
      <c r="CL20" s="632"/>
      <c r="CM20" s="632"/>
      <c r="CN20" s="632"/>
      <c r="CO20" s="632"/>
      <c r="CP20" s="632"/>
      <c r="CQ20" s="633"/>
      <c r="CR20" s="634">
        <v>4427735</v>
      </c>
      <c r="CS20" s="635"/>
      <c r="CT20" s="635"/>
      <c r="CU20" s="635"/>
      <c r="CV20" s="635"/>
      <c r="CW20" s="635"/>
      <c r="CX20" s="635"/>
      <c r="CY20" s="636"/>
      <c r="CZ20" s="637">
        <v>100</v>
      </c>
      <c r="DA20" s="637"/>
      <c r="DB20" s="637"/>
      <c r="DC20" s="637"/>
      <c r="DD20" s="643">
        <v>409866</v>
      </c>
      <c r="DE20" s="635"/>
      <c r="DF20" s="635"/>
      <c r="DG20" s="635"/>
      <c r="DH20" s="635"/>
      <c r="DI20" s="635"/>
      <c r="DJ20" s="635"/>
      <c r="DK20" s="635"/>
      <c r="DL20" s="635"/>
      <c r="DM20" s="635"/>
      <c r="DN20" s="635"/>
      <c r="DO20" s="635"/>
      <c r="DP20" s="636"/>
      <c r="DQ20" s="643">
        <v>2757676</v>
      </c>
      <c r="DR20" s="635"/>
      <c r="DS20" s="635"/>
      <c r="DT20" s="635"/>
      <c r="DU20" s="635"/>
      <c r="DV20" s="635"/>
      <c r="DW20" s="635"/>
      <c r="DX20" s="635"/>
      <c r="DY20" s="635"/>
      <c r="DZ20" s="635"/>
      <c r="EA20" s="635"/>
      <c r="EB20" s="635"/>
      <c r="EC20" s="644"/>
    </row>
    <row r="21" spans="2:133" ht="11.25" customHeight="1" x14ac:dyDescent="0.15">
      <c r="B21" s="631" t="s">
        <v>283</v>
      </c>
      <c r="C21" s="632"/>
      <c r="D21" s="632"/>
      <c r="E21" s="632"/>
      <c r="F21" s="632"/>
      <c r="G21" s="632"/>
      <c r="H21" s="632"/>
      <c r="I21" s="632"/>
      <c r="J21" s="632"/>
      <c r="K21" s="632"/>
      <c r="L21" s="632"/>
      <c r="M21" s="632"/>
      <c r="N21" s="632"/>
      <c r="O21" s="632"/>
      <c r="P21" s="632"/>
      <c r="Q21" s="633"/>
      <c r="R21" s="634">
        <v>236</v>
      </c>
      <c r="S21" s="635"/>
      <c r="T21" s="635"/>
      <c r="U21" s="635"/>
      <c r="V21" s="635"/>
      <c r="W21" s="635"/>
      <c r="X21" s="635"/>
      <c r="Y21" s="636"/>
      <c r="Z21" s="637">
        <v>0</v>
      </c>
      <c r="AA21" s="637"/>
      <c r="AB21" s="637"/>
      <c r="AC21" s="637"/>
      <c r="AD21" s="638">
        <v>236</v>
      </c>
      <c r="AE21" s="638"/>
      <c r="AF21" s="638"/>
      <c r="AG21" s="638"/>
      <c r="AH21" s="638"/>
      <c r="AI21" s="638"/>
      <c r="AJ21" s="638"/>
      <c r="AK21" s="638"/>
      <c r="AL21" s="639">
        <v>0</v>
      </c>
      <c r="AM21" s="640"/>
      <c r="AN21" s="640"/>
      <c r="AO21" s="641"/>
      <c r="AP21" s="631" t="s">
        <v>284</v>
      </c>
      <c r="AQ21" s="647"/>
      <c r="AR21" s="647"/>
      <c r="AS21" s="647"/>
      <c r="AT21" s="647"/>
      <c r="AU21" s="647"/>
      <c r="AV21" s="647"/>
      <c r="AW21" s="647"/>
      <c r="AX21" s="647"/>
      <c r="AY21" s="647"/>
      <c r="AZ21" s="647"/>
      <c r="BA21" s="647"/>
      <c r="BB21" s="647"/>
      <c r="BC21" s="647"/>
      <c r="BD21" s="647"/>
      <c r="BE21" s="647"/>
      <c r="BF21" s="648"/>
      <c r="BG21" s="634" t="s">
        <v>239</v>
      </c>
      <c r="BH21" s="635"/>
      <c r="BI21" s="635"/>
      <c r="BJ21" s="635"/>
      <c r="BK21" s="635"/>
      <c r="BL21" s="635"/>
      <c r="BM21" s="635"/>
      <c r="BN21" s="636"/>
      <c r="BO21" s="637" t="s">
        <v>239</v>
      </c>
      <c r="BP21" s="637"/>
      <c r="BQ21" s="637"/>
      <c r="BR21" s="637"/>
      <c r="BS21" s="643" t="s">
        <v>239</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31" t="s">
        <v>285</v>
      </c>
      <c r="C22" s="632"/>
      <c r="D22" s="632"/>
      <c r="E22" s="632"/>
      <c r="F22" s="632"/>
      <c r="G22" s="632"/>
      <c r="H22" s="632"/>
      <c r="I22" s="632"/>
      <c r="J22" s="632"/>
      <c r="K22" s="632"/>
      <c r="L22" s="632"/>
      <c r="M22" s="632"/>
      <c r="N22" s="632"/>
      <c r="O22" s="632"/>
      <c r="P22" s="632"/>
      <c r="Q22" s="633"/>
      <c r="R22" s="634">
        <v>1900466</v>
      </c>
      <c r="S22" s="635"/>
      <c r="T22" s="635"/>
      <c r="U22" s="635"/>
      <c r="V22" s="635"/>
      <c r="W22" s="635"/>
      <c r="X22" s="635"/>
      <c r="Y22" s="636"/>
      <c r="Z22" s="637">
        <v>41.5</v>
      </c>
      <c r="AA22" s="637"/>
      <c r="AB22" s="637"/>
      <c r="AC22" s="637"/>
      <c r="AD22" s="638">
        <v>1548776</v>
      </c>
      <c r="AE22" s="638"/>
      <c r="AF22" s="638"/>
      <c r="AG22" s="638"/>
      <c r="AH22" s="638"/>
      <c r="AI22" s="638"/>
      <c r="AJ22" s="638"/>
      <c r="AK22" s="638"/>
      <c r="AL22" s="639">
        <v>74.599999999999994</v>
      </c>
      <c r="AM22" s="640"/>
      <c r="AN22" s="640"/>
      <c r="AO22" s="641"/>
      <c r="AP22" s="631" t="s">
        <v>286</v>
      </c>
      <c r="AQ22" s="647"/>
      <c r="AR22" s="647"/>
      <c r="AS22" s="647"/>
      <c r="AT22" s="647"/>
      <c r="AU22" s="647"/>
      <c r="AV22" s="647"/>
      <c r="AW22" s="647"/>
      <c r="AX22" s="647"/>
      <c r="AY22" s="647"/>
      <c r="AZ22" s="647"/>
      <c r="BA22" s="647"/>
      <c r="BB22" s="647"/>
      <c r="BC22" s="647"/>
      <c r="BD22" s="647"/>
      <c r="BE22" s="647"/>
      <c r="BF22" s="648"/>
      <c r="BG22" s="634" t="s">
        <v>132</v>
      </c>
      <c r="BH22" s="635"/>
      <c r="BI22" s="635"/>
      <c r="BJ22" s="635"/>
      <c r="BK22" s="635"/>
      <c r="BL22" s="635"/>
      <c r="BM22" s="635"/>
      <c r="BN22" s="636"/>
      <c r="BO22" s="637" t="s">
        <v>239</v>
      </c>
      <c r="BP22" s="637"/>
      <c r="BQ22" s="637"/>
      <c r="BR22" s="637"/>
      <c r="BS22" s="643" t="s">
        <v>132</v>
      </c>
      <c r="BT22" s="635"/>
      <c r="BU22" s="635"/>
      <c r="BV22" s="635"/>
      <c r="BW22" s="635"/>
      <c r="BX22" s="635"/>
      <c r="BY22" s="635"/>
      <c r="BZ22" s="635"/>
      <c r="CA22" s="635"/>
      <c r="CB22" s="644"/>
      <c r="CD22" s="616" t="s">
        <v>287</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288</v>
      </c>
      <c r="C23" s="632"/>
      <c r="D23" s="632"/>
      <c r="E23" s="632"/>
      <c r="F23" s="632"/>
      <c r="G23" s="632"/>
      <c r="H23" s="632"/>
      <c r="I23" s="632"/>
      <c r="J23" s="632"/>
      <c r="K23" s="632"/>
      <c r="L23" s="632"/>
      <c r="M23" s="632"/>
      <c r="N23" s="632"/>
      <c r="O23" s="632"/>
      <c r="P23" s="632"/>
      <c r="Q23" s="633"/>
      <c r="R23" s="634">
        <v>1548776</v>
      </c>
      <c r="S23" s="635"/>
      <c r="T23" s="635"/>
      <c r="U23" s="635"/>
      <c r="V23" s="635"/>
      <c r="W23" s="635"/>
      <c r="X23" s="635"/>
      <c r="Y23" s="636"/>
      <c r="Z23" s="637">
        <v>33.799999999999997</v>
      </c>
      <c r="AA23" s="637"/>
      <c r="AB23" s="637"/>
      <c r="AC23" s="637"/>
      <c r="AD23" s="638">
        <v>1548776</v>
      </c>
      <c r="AE23" s="638"/>
      <c r="AF23" s="638"/>
      <c r="AG23" s="638"/>
      <c r="AH23" s="638"/>
      <c r="AI23" s="638"/>
      <c r="AJ23" s="638"/>
      <c r="AK23" s="638"/>
      <c r="AL23" s="639">
        <v>74.599999999999994</v>
      </c>
      <c r="AM23" s="640"/>
      <c r="AN23" s="640"/>
      <c r="AO23" s="641"/>
      <c r="AP23" s="631" t="s">
        <v>289</v>
      </c>
      <c r="AQ23" s="647"/>
      <c r="AR23" s="647"/>
      <c r="AS23" s="647"/>
      <c r="AT23" s="647"/>
      <c r="AU23" s="647"/>
      <c r="AV23" s="647"/>
      <c r="AW23" s="647"/>
      <c r="AX23" s="647"/>
      <c r="AY23" s="647"/>
      <c r="AZ23" s="647"/>
      <c r="BA23" s="647"/>
      <c r="BB23" s="647"/>
      <c r="BC23" s="647"/>
      <c r="BD23" s="647"/>
      <c r="BE23" s="647"/>
      <c r="BF23" s="648"/>
      <c r="BG23" s="634">
        <v>9164</v>
      </c>
      <c r="BH23" s="635"/>
      <c r="BI23" s="635"/>
      <c r="BJ23" s="635"/>
      <c r="BK23" s="635"/>
      <c r="BL23" s="635"/>
      <c r="BM23" s="635"/>
      <c r="BN23" s="636"/>
      <c r="BO23" s="637">
        <v>2.5</v>
      </c>
      <c r="BP23" s="637"/>
      <c r="BQ23" s="637"/>
      <c r="BR23" s="637"/>
      <c r="BS23" s="643" t="s">
        <v>132</v>
      </c>
      <c r="BT23" s="635"/>
      <c r="BU23" s="635"/>
      <c r="BV23" s="635"/>
      <c r="BW23" s="635"/>
      <c r="BX23" s="635"/>
      <c r="BY23" s="635"/>
      <c r="BZ23" s="635"/>
      <c r="CA23" s="635"/>
      <c r="CB23" s="644"/>
      <c r="CD23" s="616" t="s">
        <v>228</v>
      </c>
      <c r="CE23" s="617"/>
      <c r="CF23" s="617"/>
      <c r="CG23" s="617"/>
      <c r="CH23" s="617"/>
      <c r="CI23" s="617"/>
      <c r="CJ23" s="617"/>
      <c r="CK23" s="617"/>
      <c r="CL23" s="617"/>
      <c r="CM23" s="617"/>
      <c r="CN23" s="617"/>
      <c r="CO23" s="617"/>
      <c r="CP23" s="617"/>
      <c r="CQ23" s="618"/>
      <c r="CR23" s="616" t="s">
        <v>290</v>
      </c>
      <c r="CS23" s="617"/>
      <c r="CT23" s="617"/>
      <c r="CU23" s="617"/>
      <c r="CV23" s="617"/>
      <c r="CW23" s="617"/>
      <c r="CX23" s="617"/>
      <c r="CY23" s="618"/>
      <c r="CZ23" s="616" t="s">
        <v>291</v>
      </c>
      <c r="DA23" s="617"/>
      <c r="DB23" s="617"/>
      <c r="DC23" s="618"/>
      <c r="DD23" s="616" t="s">
        <v>292</v>
      </c>
      <c r="DE23" s="617"/>
      <c r="DF23" s="617"/>
      <c r="DG23" s="617"/>
      <c r="DH23" s="617"/>
      <c r="DI23" s="617"/>
      <c r="DJ23" s="617"/>
      <c r="DK23" s="618"/>
      <c r="DL23" s="658" t="s">
        <v>293</v>
      </c>
      <c r="DM23" s="659"/>
      <c r="DN23" s="659"/>
      <c r="DO23" s="659"/>
      <c r="DP23" s="659"/>
      <c r="DQ23" s="659"/>
      <c r="DR23" s="659"/>
      <c r="DS23" s="659"/>
      <c r="DT23" s="659"/>
      <c r="DU23" s="659"/>
      <c r="DV23" s="660"/>
      <c r="DW23" s="616" t="s">
        <v>294</v>
      </c>
      <c r="DX23" s="617"/>
      <c r="DY23" s="617"/>
      <c r="DZ23" s="617"/>
      <c r="EA23" s="617"/>
      <c r="EB23" s="617"/>
      <c r="EC23" s="618"/>
    </row>
    <row r="24" spans="2:133" ht="11.25" customHeight="1" x14ac:dyDescent="0.15">
      <c r="B24" s="631" t="s">
        <v>295</v>
      </c>
      <c r="C24" s="632"/>
      <c r="D24" s="632"/>
      <c r="E24" s="632"/>
      <c r="F24" s="632"/>
      <c r="G24" s="632"/>
      <c r="H24" s="632"/>
      <c r="I24" s="632"/>
      <c r="J24" s="632"/>
      <c r="K24" s="632"/>
      <c r="L24" s="632"/>
      <c r="M24" s="632"/>
      <c r="N24" s="632"/>
      <c r="O24" s="632"/>
      <c r="P24" s="632"/>
      <c r="Q24" s="633"/>
      <c r="R24" s="634">
        <v>351690</v>
      </c>
      <c r="S24" s="635"/>
      <c r="T24" s="635"/>
      <c r="U24" s="635"/>
      <c r="V24" s="635"/>
      <c r="W24" s="635"/>
      <c r="X24" s="635"/>
      <c r="Y24" s="636"/>
      <c r="Z24" s="637">
        <v>7.7</v>
      </c>
      <c r="AA24" s="637"/>
      <c r="AB24" s="637"/>
      <c r="AC24" s="637"/>
      <c r="AD24" s="638" t="s">
        <v>132</v>
      </c>
      <c r="AE24" s="638"/>
      <c r="AF24" s="638"/>
      <c r="AG24" s="638"/>
      <c r="AH24" s="638"/>
      <c r="AI24" s="638"/>
      <c r="AJ24" s="638"/>
      <c r="AK24" s="638"/>
      <c r="AL24" s="639" t="s">
        <v>239</v>
      </c>
      <c r="AM24" s="640"/>
      <c r="AN24" s="640"/>
      <c r="AO24" s="641"/>
      <c r="AP24" s="631" t="s">
        <v>296</v>
      </c>
      <c r="AQ24" s="647"/>
      <c r="AR24" s="647"/>
      <c r="AS24" s="647"/>
      <c r="AT24" s="647"/>
      <c r="AU24" s="647"/>
      <c r="AV24" s="647"/>
      <c r="AW24" s="647"/>
      <c r="AX24" s="647"/>
      <c r="AY24" s="647"/>
      <c r="AZ24" s="647"/>
      <c r="BA24" s="647"/>
      <c r="BB24" s="647"/>
      <c r="BC24" s="647"/>
      <c r="BD24" s="647"/>
      <c r="BE24" s="647"/>
      <c r="BF24" s="648"/>
      <c r="BG24" s="634" t="s">
        <v>132</v>
      </c>
      <c r="BH24" s="635"/>
      <c r="BI24" s="635"/>
      <c r="BJ24" s="635"/>
      <c r="BK24" s="635"/>
      <c r="BL24" s="635"/>
      <c r="BM24" s="635"/>
      <c r="BN24" s="636"/>
      <c r="BO24" s="637" t="s">
        <v>239</v>
      </c>
      <c r="BP24" s="637"/>
      <c r="BQ24" s="637"/>
      <c r="BR24" s="637"/>
      <c r="BS24" s="643" t="s">
        <v>132</v>
      </c>
      <c r="BT24" s="635"/>
      <c r="BU24" s="635"/>
      <c r="BV24" s="635"/>
      <c r="BW24" s="635"/>
      <c r="BX24" s="635"/>
      <c r="BY24" s="635"/>
      <c r="BZ24" s="635"/>
      <c r="CA24" s="635"/>
      <c r="CB24" s="644"/>
      <c r="CD24" s="620" t="s">
        <v>297</v>
      </c>
      <c r="CE24" s="621"/>
      <c r="CF24" s="621"/>
      <c r="CG24" s="621"/>
      <c r="CH24" s="621"/>
      <c r="CI24" s="621"/>
      <c r="CJ24" s="621"/>
      <c r="CK24" s="621"/>
      <c r="CL24" s="621"/>
      <c r="CM24" s="621"/>
      <c r="CN24" s="621"/>
      <c r="CO24" s="621"/>
      <c r="CP24" s="621"/>
      <c r="CQ24" s="622"/>
      <c r="CR24" s="623">
        <v>1340740</v>
      </c>
      <c r="CS24" s="624"/>
      <c r="CT24" s="624"/>
      <c r="CU24" s="624"/>
      <c r="CV24" s="624"/>
      <c r="CW24" s="624"/>
      <c r="CX24" s="624"/>
      <c r="CY24" s="625"/>
      <c r="CZ24" s="628">
        <v>30.3</v>
      </c>
      <c r="DA24" s="629"/>
      <c r="DB24" s="629"/>
      <c r="DC24" s="645"/>
      <c r="DD24" s="666">
        <v>1176142</v>
      </c>
      <c r="DE24" s="624"/>
      <c r="DF24" s="624"/>
      <c r="DG24" s="624"/>
      <c r="DH24" s="624"/>
      <c r="DI24" s="624"/>
      <c r="DJ24" s="624"/>
      <c r="DK24" s="625"/>
      <c r="DL24" s="666">
        <v>1163377</v>
      </c>
      <c r="DM24" s="624"/>
      <c r="DN24" s="624"/>
      <c r="DO24" s="624"/>
      <c r="DP24" s="624"/>
      <c r="DQ24" s="624"/>
      <c r="DR24" s="624"/>
      <c r="DS24" s="624"/>
      <c r="DT24" s="624"/>
      <c r="DU24" s="624"/>
      <c r="DV24" s="625"/>
      <c r="DW24" s="628">
        <v>54.4</v>
      </c>
      <c r="DX24" s="629"/>
      <c r="DY24" s="629"/>
      <c r="DZ24" s="629"/>
      <c r="EA24" s="629"/>
      <c r="EB24" s="629"/>
      <c r="EC24" s="630"/>
    </row>
    <row r="25" spans="2:133" ht="11.25" customHeight="1" x14ac:dyDescent="0.15">
      <c r="B25" s="631" t="s">
        <v>298</v>
      </c>
      <c r="C25" s="632"/>
      <c r="D25" s="632"/>
      <c r="E25" s="632"/>
      <c r="F25" s="632"/>
      <c r="G25" s="632"/>
      <c r="H25" s="632"/>
      <c r="I25" s="632"/>
      <c r="J25" s="632"/>
      <c r="K25" s="632"/>
      <c r="L25" s="632"/>
      <c r="M25" s="632"/>
      <c r="N25" s="632"/>
      <c r="O25" s="632"/>
      <c r="P25" s="632"/>
      <c r="Q25" s="633"/>
      <c r="R25" s="634" t="s">
        <v>239</v>
      </c>
      <c r="S25" s="635"/>
      <c r="T25" s="635"/>
      <c r="U25" s="635"/>
      <c r="V25" s="635"/>
      <c r="W25" s="635"/>
      <c r="X25" s="635"/>
      <c r="Y25" s="636"/>
      <c r="Z25" s="637" t="s">
        <v>239</v>
      </c>
      <c r="AA25" s="637"/>
      <c r="AB25" s="637"/>
      <c r="AC25" s="637"/>
      <c r="AD25" s="638" t="s">
        <v>239</v>
      </c>
      <c r="AE25" s="638"/>
      <c r="AF25" s="638"/>
      <c r="AG25" s="638"/>
      <c r="AH25" s="638"/>
      <c r="AI25" s="638"/>
      <c r="AJ25" s="638"/>
      <c r="AK25" s="638"/>
      <c r="AL25" s="639" t="s">
        <v>132</v>
      </c>
      <c r="AM25" s="640"/>
      <c r="AN25" s="640"/>
      <c r="AO25" s="641"/>
      <c r="AP25" s="631" t="s">
        <v>299</v>
      </c>
      <c r="AQ25" s="647"/>
      <c r="AR25" s="647"/>
      <c r="AS25" s="647"/>
      <c r="AT25" s="647"/>
      <c r="AU25" s="647"/>
      <c r="AV25" s="647"/>
      <c r="AW25" s="647"/>
      <c r="AX25" s="647"/>
      <c r="AY25" s="647"/>
      <c r="AZ25" s="647"/>
      <c r="BA25" s="647"/>
      <c r="BB25" s="647"/>
      <c r="BC25" s="647"/>
      <c r="BD25" s="647"/>
      <c r="BE25" s="647"/>
      <c r="BF25" s="648"/>
      <c r="BG25" s="634" t="s">
        <v>239</v>
      </c>
      <c r="BH25" s="635"/>
      <c r="BI25" s="635"/>
      <c r="BJ25" s="635"/>
      <c r="BK25" s="635"/>
      <c r="BL25" s="635"/>
      <c r="BM25" s="635"/>
      <c r="BN25" s="636"/>
      <c r="BO25" s="637" t="s">
        <v>239</v>
      </c>
      <c r="BP25" s="637"/>
      <c r="BQ25" s="637"/>
      <c r="BR25" s="637"/>
      <c r="BS25" s="643" t="s">
        <v>132</v>
      </c>
      <c r="BT25" s="635"/>
      <c r="BU25" s="635"/>
      <c r="BV25" s="635"/>
      <c r="BW25" s="635"/>
      <c r="BX25" s="635"/>
      <c r="BY25" s="635"/>
      <c r="BZ25" s="635"/>
      <c r="CA25" s="635"/>
      <c r="CB25" s="644"/>
      <c r="CD25" s="631" t="s">
        <v>300</v>
      </c>
      <c r="CE25" s="632"/>
      <c r="CF25" s="632"/>
      <c r="CG25" s="632"/>
      <c r="CH25" s="632"/>
      <c r="CI25" s="632"/>
      <c r="CJ25" s="632"/>
      <c r="CK25" s="632"/>
      <c r="CL25" s="632"/>
      <c r="CM25" s="632"/>
      <c r="CN25" s="632"/>
      <c r="CO25" s="632"/>
      <c r="CP25" s="632"/>
      <c r="CQ25" s="633"/>
      <c r="CR25" s="634">
        <v>852238</v>
      </c>
      <c r="CS25" s="663"/>
      <c r="CT25" s="663"/>
      <c r="CU25" s="663"/>
      <c r="CV25" s="663"/>
      <c r="CW25" s="663"/>
      <c r="CX25" s="663"/>
      <c r="CY25" s="664"/>
      <c r="CZ25" s="639">
        <v>19.2</v>
      </c>
      <c r="DA25" s="661"/>
      <c r="DB25" s="661"/>
      <c r="DC25" s="665"/>
      <c r="DD25" s="643">
        <v>817309</v>
      </c>
      <c r="DE25" s="663"/>
      <c r="DF25" s="663"/>
      <c r="DG25" s="663"/>
      <c r="DH25" s="663"/>
      <c r="DI25" s="663"/>
      <c r="DJ25" s="663"/>
      <c r="DK25" s="664"/>
      <c r="DL25" s="643">
        <v>804587</v>
      </c>
      <c r="DM25" s="663"/>
      <c r="DN25" s="663"/>
      <c r="DO25" s="663"/>
      <c r="DP25" s="663"/>
      <c r="DQ25" s="663"/>
      <c r="DR25" s="663"/>
      <c r="DS25" s="663"/>
      <c r="DT25" s="663"/>
      <c r="DU25" s="663"/>
      <c r="DV25" s="664"/>
      <c r="DW25" s="639">
        <v>37.6</v>
      </c>
      <c r="DX25" s="661"/>
      <c r="DY25" s="661"/>
      <c r="DZ25" s="661"/>
      <c r="EA25" s="661"/>
      <c r="EB25" s="661"/>
      <c r="EC25" s="662"/>
    </row>
    <row r="26" spans="2:133" ht="11.25" customHeight="1" x14ac:dyDescent="0.15">
      <c r="B26" s="631" t="s">
        <v>301</v>
      </c>
      <c r="C26" s="632"/>
      <c r="D26" s="632"/>
      <c r="E26" s="632"/>
      <c r="F26" s="632"/>
      <c r="G26" s="632"/>
      <c r="H26" s="632"/>
      <c r="I26" s="632"/>
      <c r="J26" s="632"/>
      <c r="K26" s="632"/>
      <c r="L26" s="632"/>
      <c r="M26" s="632"/>
      <c r="N26" s="632"/>
      <c r="O26" s="632"/>
      <c r="P26" s="632"/>
      <c r="Q26" s="633"/>
      <c r="R26" s="634">
        <v>2429864</v>
      </c>
      <c r="S26" s="635"/>
      <c r="T26" s="635"/>
      <c r="U26" s="635"/>
      <c r="V26" s="635"/>
      <c r="W26" s="635"/>
      <c r="X26" s="635"/>
      <c r="Y26" s="636"/>
      <c r="Z26" s="637">
        <v>53</v>
      </c>
      <c r="AA26" s="637"/>
      <c r="AB26" s="637"/>
      <c r="AC26" s="637"/>
      <c r="AD26" s="638">
        <v>2069010</v>
      </c>
      <c r="AE26" s="638"/>
      <c r="AF26" s="638"/>
      <c r="AG26" s="638"/>
      <c r="AH26" s="638"/>
      <c r="AI26" s="638"/>
      <c r="AJ26" s="638"/>
      <c r="AK26" s="638"/>
      <c r="AL26" s="639">
        <v>99.6</v>
      </c>
      <c r="AM26" s="640"/>
      <c r="AN26" s="640"/>
      <c r="AO26" s="641"/>
      <c r="AP26" s="631" t="s">
        <v>302</v>
      </c>
      <c r="AQ26" s="647"/>
      <c r="AR26" s="647"/>
      <c r="AS26" s="647"/>
      <c r="AT26" s="647"/>
      <c r="AU26" s="647"/>
      <c r="AV26" s="647"/>
      <c r="AW26" s="647"/>
      <c r="AX26" s="647"/>
      <c r="AY26" s="647"/>
      <c r="AZ26" s="647"/>
      <c r="BA26" s="647"/>
      <c r="BB26" s="647"/>
      <c r="BC26" s="647"/>
      <c r="BD26" s="647"/>
      <c r="BE26" s="647"/>
      <c r="BF26" s="648"/>
      <c r="BG26" s="634" t="s">
        <v>132</v>
      </c>
      <c r="BH26" s="635"/>
      <c r="BI26" s="635"/>
      <c r="BJ26" s="635"/>
      <c r="BK26" s="635"/>
      <c r="BL26" s="635"/>
      <c r="BM26" s="635"/>
      <c r="BN26" s="636"/>
      <c r="BO26" s="637" t="s">
        <v>132</v>
      </c>
      <c r="BP26" s="637"/>
      <c r="BQ26" s="637"/>
      <c r="BR26" s="637"/>
      <c r="BS26" s="643" t="s">
        <v>132</v>
      </c>
      <c r="BT26" s="635"/>
      <c r="BU26" s="635"/>
      <c r="BV26" s="635"/>
      <c r="BW26" s="635"/>
      <c r="BX26" s="635"/>
      <c r="BY26" s="635"/>
      <c r="BZ26" s="635"/>
      <c r="CA26" s="635"/>
      <c r="CB26" s="644"/>
      <c r="CD26" s="631" t="s">
        <v>303</v>
      </c>
      <c r="CE26" s="632"/>
      <c r="CF26" s="632"/>
      <c r="CG26" s="632"/>
      <c r="CH26" s="632"/>
      <c r="CI26" s="632"/>
      <c r="CJ26" s="632"/>
      <c r="CK26" s="632"/>
      <c r="CL26" s="632"/>
      <c r="CM26" s="632"/>
      <c r="CN26" s="632"/>
      <c r="CO26" s="632"/>
      <c r="CP26" s="632"/>
      <c r="CQ26" s="633"/>
      <c r="CR26" s="634">
        <v>517591</v>
      </c>
      <c r="CS26" s="635"/>
      <c r="CT26" s="635"/>
      <c r="CU26" s="635"/>
      <c r="CV26" s="635"/>
      <c r="CW26" s="635"/>
      <c r="CX26" s="635"/>
      <c r="CY26" s="636"/>
      <c r="CZ26" s="639">
        <v>11.7</v>
      </c>
      <c r="DA26" s="661"/>
      <c r="DB26" s="661"/>
      <c r="DC26" s="665"/>
      <c r="DD26" s="643">
        <v>503212</v>
      </c>
      <c r="DE26" s="635"/>
      <c r="DF26" s="635"/>
      <c r="DG26" s="635"/>
      <c r="DH26" s="635"/>
      <c r="DI26" s="635"/>
      <c r="DJ26" s="635"/>
      <c r="DK26" s="636"/>
      <c r="DL26" s="643" t="s">
        <v>132</v>
      </c>
      <c r="DM26" s="635"/>
      <c r="DN26" s="635"/>
      <c r="DO26" s="635"/>
      <c r="DP26" s="635"/>
      <c r="DQ26" s="635"/>
      <c r="DR26" s="635"/>
      <c r="DS26" s="635"/>
      <c r="DT26" s="635"/>
      <c r="DU26" s="635"/>
      <c r="DV26" s="636"/>
      <c r="DW26" s="639" t="s">
        <v>239</v>
      </c>
      <c r="DX26" s="661"/>
      <c r="DY26" s="661"/>
      <c r="DZ26" s="661"/>
      <c r="EA26" s="661"/>
      <c r="EB26" s="661"/>
      <c r="EC26" s="662"/>
    </row>
    <row r="27" spans="2:133" ht="11.25" customHeight="1" x14ac:dyDescent="0.15">
      <c r="B27" s="631" t="s">
        <v>304</v>
      </c>
      <c r="C27" s="632"/>
      <c r="D27" s="632"/>
      <c r="E27" s="632"/>
      <c r="F27" s="632"/>
      <c r="G27" s="632"/>
      <c r="H27" s="632"/>
      <c r="I27" s="632"/>
      <c r="J27" s="632"/>
      <c r="K27" s="632"/>
      <c r="L27" s="632"/>
      <c r="M27" s="632"/>
      <c r="N27" s="632"/>
      <c r="O27" s="632"/>
      <c r="P27" s="632"/>
      <c r="Q27" s="633"/>
      <c r="R27" s="634">
        <v>503</v>
      </c>
      <c r="S27" s="635"/>
      <c r="T27" s="635"/>
      <c r="U27" s="635"/>
      <c r="V27" s="635"/>
      <c r="W27" s="635"/>
      <c r="X27" s="635"/>
      <c r="Y27" s="636"/>
      <c r="Z27" s="637">
        <v>0</v>
      </c>
      <c r="AA27" s="637"/>
      <c r="AB27" s="637"/>
      <c r="AC27" s="637"/>
      <c r="AD27" s="638">
        <v>503</v>
      </c>
      <c r="AE27" s="638"/>
      <c r="AF27" s="638"/>
      <c r="AG27" s="638"/>
      <c r="AH27" s="638"/>
      <c r="AI27" s="638"/>
      <c r="AJ27" s="638"/>
      <c r="AK27" s="638"/>
      <c r="AL27" s="639">
        <v>0</v>
      </c>
      <c r="AM27" s="640"/>
      <c r="AN27" s="640"/>
      <c r="AO27" s="641"/>
      <c r="AP27" s="631" t="s">
        <v>305</v>
      </c>
      <c r="AQ27" s="632"/>
      <c r="AR27" s="632"/>
      <c r="AS27" s="632"/>
      <c r="AT27" s="632"/>
      <c r="AU27" s="632"/>
      <c r="AV27" s="632"/>
      <c r="AW27" s="632"/>
      <c r="AX27" s="632"/>
      <c r="AY27" s="632"/>
      <c r="AZ27" s="632"/>
      <c r="BA27" s="632"/>
      <c r="BB27" s="632"/>
      <c r="BC27" s="632"/>
      <c r="BD27" s="632"/>
      <c r="BE27" s="632"/>
      <c r="BF27" s="633"/>
      <c r="BG27" s="634">
        <v>366323</v>
      </c>
      <c r="BH27" s="635"/>
      <c r="BI27" s="635"/>
      <c r="BJ27" s="635"/>
      <c r="BK27" s="635"/>
      <c r="BL27" s="635"/>
      <c r="BM27" s="635"/>
      <c r="BN27" s="636"/>
      <c r="BO27" s="637">
        <v>100</v>
      </c>
      <c r="BP27" s="637"/>
      <c r="BQ27" s="637"/>
      <c r="BR27" s="637"/>
      <c r="BS27" s="643" t="s">
        <v>132</v>
      </c>
      <c r="BT27" s="635"/>
      <c r="BU27" s="635"/>
      <c r="BV27" s="635"/>
      <c r="BW27" s="635"/>
      <c r="BX27" s="635"/>
      <c r="BY27" s="635"/>
      <c r="BZ27" s="635"/>
      <c r="CA27" s="635"/>
      <c r="CB27" s="644"/>
      <c r="CD27" s="631" t="s">
        <v>306</v>
      </c>
      <c r="CE27" s="632"/>
      <c r="CF27" s="632"/>
      <c r="CG27" s="632"/>
      <c r="CH27" s="632"/>
      <c r="CI27" s="632"/>
      <c r="CJ27" s="632"/>
      <c r="CK27" s="632"/>
      <c r="CL27" s="632"/>
      <c r="CM27" s="632"/>
      <c r="CN27" s="632"/>
      <c r="CO27" s="632"/>
      <c r="CP27" s="632"/>
      <c r="CQ27" s="633"/>
      <c r="CR27" s="634">
        <v>153475</v>
      </c>
      <c r="CS27" s="663"/>
      <c r="CT27" s="663"/>
      <c r="CU27" s="663"/>
      <c r="CV27" s="663"/>
      <c r="CW27" s="663"/>
      <c r="CX27" s="663"/>
      <c r="CY27" s="664"/>
      <c r="CZ27" s="639">
        <v>3.5</v>
      </c>
      <c r="DA27" s="661"/>
      <c r="DB27" s="661"/>
      <c r="DC27" s="665"/>
      <c r="DD27" s="643">
        <v>54915</v>
      </c>
      <c r="DE27" s="663"/>
      <c r="DF27" s="663"/>
      <c r="DG27" s="663"/>
      <c r="DH27" s="663"/>
      <c r="DI27" s="663"/>
      <c r="DJ27" s="663"/>
      <c r="DK27" s="664"/>
      <c r="DL27" s="643">
        <v>54872</v>
      </c>
      <c r="DM27" s="663"/>
      <c r="DN27" s="663"/>
      <c r="DO27" s="663"/>
      <c r="DP27" s="663"/>
      <c r="DQ27" s="663"/>
      <c r="DR27" s="663"/>
      <c r="DS27" s="663"/>
      <c r="DT27" s="663"/>
      <c r="DU27" s="663"/>
      <c r="DV27" s="664"/>
      <c r="DW27" s="639">
        <v>2.6</v>
      </c>
      <c r="DX27" s="661"/>
      <c r="DY27" s="661"/>
      <c r="DZ27" s="661"/>
      <c r="EA27" s="661"/>
      <c r="EB27" s="661"/>
      <c r="EC27" s="662"/>
    </row>
    <row r="28" spans="2:133" ht="11.25" customHeight="1" x14ac:dyDescent="0.15">
      <c r="B28" s="631" t="s">
        <v>307</v>
      </c>
      <c r="C28" s="632"/>
      <c r="D28" s="632"/>
      <c r="E28" s="632"/>
      <c r="F28" s="632"/>
      <c r="G28" s="632"/>
      <c r="H28" s="632"/>
      <c r="I28" s="632"/>
      <c r="J28" s="632"/>
      <c r="K28" s="632"/>
      <c r="L28" s="632"/>
      <c r="M28" s="632"/>
      <c r="N28" s="632"/>
      <c r="O28" s="632"/>
      <c r="P28" s="632"/>
      <c r="Q28" s="633"/>
      <c r="R28" s="634">
        <v>23030</v>
      </c>
      <c r="S28" s="635"/>
      <c r="T28" s="635"/>
      <c r="U28" s="635"/>
      <c r="V28" s="635"/>
      <c r="W28" s="635"/>
      <c r="X28" s="635"/>
      <c r="Y28" s="636"/>
      <c r="Z28" s="637">
        <v>0.5</v>
      </c>
      <c r="AA28" s="637"/>
      <c r="AB28" s="637"/>
      <c r="AC28" s="637"/>
      <c r="AD28" s="638" t="s">
        <v>239</v>
      </c>
      <c r="AE28" s="638"/>
      <c r="AF28" s="638"/>
      <c r="AG28" s="638"/>
      <c r="AH28" s="638"/>
      <c r="AI28" s="638"/>
      <c r="AJ28" s="638"/>
      <c r="AK28" s="638"/>
      <c r="AL28" s="639" t="s">
        <v>239</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308</v>
      </c>
      <c r="CE28" s="632"/>
      <c r="CF28" s="632"/>
      <c r="CG28" s="632"/>
      <c r="CH28" s="632"/>
      <c r="CI28" s="632"/>
      <c r="CJ28" s="632"/>
      <c r="CK28" s="632"/>
      <c r="CL28" s="632"/>
      <c r="CM28" s="632"/>
      <c r="CN28" s="632"/>
      <c r="CO28" s="632"/>
      <c r="CP28" s="632"/>
      <c r="CQ28" s="633"/>
      <c r="CR28" s="634">
        <v>335027</v>
      </c>
      <c r="CS28" s="635"/>
      <c r="CT28" s="635"/>
      <c r="CU28" s="635"/>
      <c r="CV28" s="635"/>
      <c r="CW28" s="635"/>
      <c r="CX28" s="635"/>
      <c r="CY28" s="636"/>
      <c r="CZ28" s="639">
        <v>7.6</v>
      </c>
      <c r="DA28" s="661"/>
      <c r="DB28" s="661"/>
      <c r="DC28" s="665"/>
      <c r="DD28" s="643">
        <v>303918</v>
      </c>
      <c r="DE28" s="635"/>
      <c r="DF28" s="635"/>
      <c r="DG28" s="635"/>
      <c r="DH28" s="635"/>
      <c r="DI28" s="635"/>
      <c r="DJ28" s="635"/>
      <c r="DK28" s="636"/>
      <c r="DL28" s="643">
        <v>303918</v>
      </c>
      <c r="DM28" s="635"/>
      <c r="DN28" s="635"/>
      <c r="DO28" s="635"/>
      <c r="DP28" s="635"/>
      <c r="DQ28" s="635"/>
      <c r="DR28" s="635"/>
      <c r="DS28" s="635"/>
      <c r="DT28" s="635"/>
      <c r="DU28" s="635"/>
      <c r="DV28" s="636"/>
      <c r="DW28" s="639">
        <v>14.2</v>
      </c>
      <c r="DX28" s="661"/>
      <c r="DY28" s="661"/>
      <c r="DZ28" s="661"/>
      <c r="EA28" s="661"/>
      <c r="EB28" s="661"/>
      <c r="EC28" s="662"/>
    </row>
    <row r="29" spans="2:133" ht="11.25" customHeight="1" x14ac:dyDescent="0.15">
      <c r="B29" s="631" t="s">
        <v>309</v>
      </c>
      <c r="C29" s="632"/>
      <c r="D29" s="632"/>
      <c r="E29" s="632"/>
      <c r="F29" s="632"/>
      <c r="G29" s="632"/>
      <c r="H29" s="632"/>
      <c r="I29" s="632"/>
      <c r="J29" s="632"/>
      <c r="K29" s="632"/>
      <c r="L29" s="632"/>
      <c r="M29" s="632"/>
      <c r="N29" s="632"/>
      <c r="O29" s="632"/>
      <c r="P29" s="632"/>
      <c r="Q29" s="633"/>
      <c r="R29" s="634">
        <v>58210</v>
      </c>
      <c r="S29" s="635"/>
      <c r="T29" s="635"/>
      <c r="U29" s="635"/>
      <c r="V29" s="635"/>
      <c r="W29" s="635"/>
      <c r="X29" s="635"/>
      <c r="Y29" s="636"/>
      <c r="Z29" s="637">
        <v>1.3</v>
      </c>
      <c r="AA29" s="637"/>
      <c r="AB29" s="637"/>
      <c r="AC29" s="637"/>
      <c r="AD29" s="638">
        <v>2483</v>
      </c>
      <c r="AE29" s="638"/>
      <c r="AF29" s="638"/>
      <c r="AG29" s="638"/>
      <c r="AH29" s="638"/>
      <c r="AI29" s="638"/>
      <c r="AJ29" s="638"/>
      <c r="AK29" s="638"/>
      <c r="AL29" s="639">
        <v>0.1</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310</v>
      </c>
      <c r="CE29" s="668"/>
      <c r="CF29" s="631" t="s">
        <v>70</v>
      </c>
      <c r="CG29" s="632"/>
      <c r="CH29" s="632"/>
      <c r="CI29" s="632"/>
      <c r="CJ29" s="632"/>
      <c r="CK29" s="632"/>
      <c r="CL29" s="632"/>
      <c r="CM29" s="632"/>
      <c r="CN29" s="632"/>
      <c r="CO29" s="632"/>
      <c r="CP29" s="632"/>
      <c r="CQ29" s="633"/>
      <c r="CR29" s="634">
        <v>335027</v>
      </c>
      <c r="CS29" s="663"/>
      <c r="CT29" s="663"/>
      <c r="CU29" s="663"/>
      <c r="CV29" s="663"/>
      <c r="CW29" s="663"/>
      <c r="CX29" s="663"/>
      <c r="CY29" s="664"/>
      <c r="CZ29" s="639">
        <v>7.6</v>
      </c>
      <c r="DA29" s="661"/>
      <c r="DB29" s="661"/>
      <c r="DC29" s="665"/>
      <c r="DD29" s="643">
        <v>303918</v>
      </c>
      <c r="DE29" s="663"/>
      <c r="DF29" s="663"/>
      <c r="DG29" s="663"/>
      <c r="DH29" s="663"/>
      <c r="DI29" s="663"/>
      <c r="DJ29" s="663"/>
      <c r="DK29" s="664"/>
      <c r="DL29" s="643">
        <v>303918</v>
      </c>
      <c r="DM29" s="663"/>
      <c r="DN29" s="663"/>
      <c r="DO29" s="663"/>
      <c r="DP29" s="663"/>
      <c r="DQ29" s="663"/>
      <c r="DR29" s="663"/>
      <c r="DS29" s="663"/>
      <c r="DT29" s="663"/>
      <c r="DU29" s="663"/>
      <c r="DV29" s="664"/>
      <c r="DW29" s="639">
        <v>14.2</v>
      </c>
      <c r="DX29" s="661"/>
      <c r="DY29" s="661"/>
      <c r="DZ29" s="661"/>
      <c r="EA29" s="661"/>
      <c r="EB29" s="661"/>
      <c r="EC29" s="662"/>
    </row>
    <row r="30" spans="2:133" ht="11.25" customHeight="1" x14ac:dyDescent="0.15">
      <c r="B30" s="631" t="s">
        <v>311</v>
      </c>
      <c r="C30" s="632"/>
      <c r="D30" s="632"/>
      <c r="E30" s="632"/>
      <c r="F30" s="632"/>
      <c r="G30" s="632"/>
      <c r="H30" s="632"/>
      <c r="I30" s="632"/>
      <c r="J30" s="632"/>
      <c r="K30" s="632"/>
      <c r="L30" s="632"/>
      <c r="M30" s="632"/>
      <c r="N30" s="632"/>
      <c r="O30" s="632"/>
      <c r="P30" s="632"/>
      <c r="Q30" s="633"/>
      <c r="R30" s="634">
        <v>14775</v>
      </c>
      <c r="S30" s="635"/>
      <c r="T30" s="635"/>
      <c r="U30" s="635"/>
      <c r="V30" s="635"/>
      <c r="W30" s="635"/>
      <c r="X30" s="635"/>
      <c r="Y30" s="636"/>
      <c r="Z30" s="637">
        <v>0.3</v>
      </c>
      <c r="AA30" s="637"/>
      <c r="AB30" s="637"/>
      <c r="AC30" s="637"/>
      <c r="AD30" s="638" t="s">
        <v>132</v>
      </c>
      <c r="AE30" s="638"/>
      <c r="AF30" s="638"/>
      <c r="AG30" s="638"/>
      <c r="AH30" s="638"/>
      <c r="AI30" s="638"/>
      <c r="AJ30" s="638"/>
      <c r="AK30" s="638"/>
      <c r="AL30" s="639" t="s">
        <v>132</v>
      </c>
      <c r="AM30" s="640"/>
      <c r="AN30" s="640"/>
      <c r="AO30" s="641"/>
      <c r="AP30" s="616" t="s">
        <v>228</v>
      </c>
      <c r="AQ30" s="617"/>
      <c r="AR30" s="617"/>
      <c r="AS30" s="617"/>
      <c r="AT30" s="617"/>
      <c r="AU30" s="617"/>
      <c r="AV30" s="617"/>
      <c r="AW30" s="617"/>
      <c r="AX30" s="617"/>
      <c r="AY30" s="617"/>
      <c r="AZ30" s="617"/>
      <c r="BA30" s="617"/>
      <c r="BB30" s="617"/>
      <c r="BC30" s="617"/>
      <c r="BD30" s="617"/>
      <c r="BE30" s="617"/>
      <c r="BF30" s="618"/>
      <c r="BG30" s="616" t="s">
        <v>312</v>
      </c>
      <c r="BH30" s="676"/>
      <c r="BI30" s="676"/>
      <c r="BJ30" s="676"/>
      <c r="BK30" s="676"/>
      <c r="BL30" s="676"/>
      <c r="BM30" s="676"/>
      <c r="BN30" s="676"/>
      <c r="BO30" s="676"/>
      <c r="BP30" s="676"/>
      <c r="BQ30" s="677"/>
      <c r="BR30" s="616" t="s">
        <v>313</v>
      </c>
      <c r="BS30" s="676"/>
      <c r="BT30" s="676"/>
      <c r="BU30" s="676"/>
      <c r="BV30" s="676"/>
      <c r="BW30" s="676"/>
      <c r="BX30" s="676"/>
      <c r="BY30" s="676"/>
      <c r="BZ30" s="676"/>
      <c r="CA30" s="676"/>
      <c r="CB30" s="677"/>
      <c r="CD30" s="669"/>
      <c r="CE30" s="670"/>
      <c r="CF30" s="631" t="s">
        <v>314</v>
      </c>
      <c r="CG30" s="632"/>
      <c r="CH30" s="632"/>
      <c r="CI30" s="632"/>
      <c r="CJ30" s="632"/>
      <c r="CK30" s="632"/>
      <c r="CL30" s="632"/>
      <c r="CM30" s="632"/>
      <c r="CN30" s="632"/>
      <c r="CO30" s="632"/>
      <c r="CP30" s="632"/>
      <c r="CQ30" s="633"/>
      <c r="CR30" s="634">
        <v>322369</v>
      </c>
      <c r="CS30" s="635"/>
      <c r="CT30" s="635"/>
      <c r="CU30" s="635"/>
      <c r="CV30" s="635"/>
      <c r="CW30" s="635"/>
      <c r="CX30" s="635"/>
      <c r="CY30" s="636"/>
      <c r="CZ30" s="639">
        <v>7.3</v>
      </c>
      <c r="DA30" s="661"/>
      <c r="DB30" s="661"/>
      <c r="DC30" s="665"/>
      <c r="DD30" s="643">
        <v>296450</v>
      </c>
      <c r="DE30" s="635"/>
      <c r="DF30" s="635"/>
      <c r="DG30" s="635"/>
      <c r="DH30" s="635"/>
      <c r="DI30" s="635"/>
      <c r="DJ30" s="635"/>
      <c r="DK30" s="636"/>
      <c r="DL30" s="643">
        <v>296450</v>
      </c>
      <c r="DM30" s="635"/>
      <c r="DN30" s="635"/>
      <c r="DO30" s="635"/>
      <c r="DP30" s="635"/>
      <c r="DQ30" s="635"/>
      <c r="DR30" s="635"/>
      <c r="DS30" s="635"/>
      <c r="DT30" s="635"/>
      <c r="DU30" s="635"/>
      <c r="DV30" s="636"/>
      <c r="DW30" s="639">
        <v>13.9</v>
      </c>
      <c r="DX30" s="661"/>
      <c r="DY30" s="661"/>
      <c r="DZ30" s="661"/>
      <c r="EA30" s="661"/>
      <c r="EB30" s="661"/>
      <c r="EC30" s="662"/>
    </row>
    <row r="31" spans="2:133" ht="11.25" customHeight="1" x14ac:dyDescent="0.15">
      <c r="B31" s="631" t="s">
        <v>315</v>
      </c>
      <c r="C31" s="632"/>
      <c r="D31" s="632"/>
      <c r="E31" s="632"/>
      <c r="F31" s="632"/>
      <c r="G31" s="632"/>
      <c r="H31" s="632"/>
      <c r="I31" s="632"/>
      <c r="J31" s="632"/>
      <c r="K31" s="632"/>
      <c r="L31" s="632"/>
      <c r="M31" s="632"/>
      <c r="N31" s="632"/>
      <c r="O31" s="632"/>
      <c r="P31" s="632"/>
      <c r="Q31" s="633"/>
      <c r="R31" s="634">
        <v>846104</v>
      </c>
      <c r="S31" s="635"/>
      <c r="T31" s="635"/>
      <c r="U31" s="635"/>
      <c r="V31" s="635"/>
      <c r="W31" s="635"/>
      <c r="X31" s="635"/>
      <c r="Y31" s="636"/>
      <c r="Z31" s="637">
        <v>18.5</v>
      </c>
      <c r="AA31" s="637"/>
      <c r="AB31" s="637"/>
      <c r="AC31" s="637"/>
      <c r="AD31" s="638" t="s">
        <v>239</v>
      </c>
      <c r="AE31" s="638"/>
      <c r="AF31" s="638"/>
      <c r="AG31" s="638"/>
      <c r="AH31" s="638"/>
      <c r="AI31" s="638"/>
      <c r="AJ31" s="638"/>
      <c r="AK31" s="638"/>
      <c r="AL31" s="639" t="s">
        <v>132</v>
      </c>
      <c r="AM31" s="640"/>
      <c r="AN31" s="640"/>
      <c r="AO31" s="641"/>
      <c r="AP31" s="680" t="s">
        <v>316</v>
      </c>
      <c r="AQ31" s="681"/>
      <c r="AR31" s="681"/>
      <c r="AS31" s="681"/>
      <c r="AT31" s="686" t="s">
        <v>317</v>
      </c>
      <c r="AU31" s="219"/>
      <c r="AV31" s="219"/>
      <c r="AW31" s="219"/>
      <c r="AX31" s="620" t="s">
        <v>192</v>
      </c>
      <c r="AY31" s="621"/>
      <c r="AZ31" s="621"/>
      <c r="BA31" s="621"/>
      <c r="BB31" s="621"/>
      <c r="BC31" s="621"/>
      <c r="BD31" s="621"/>
      <c r="BE31" s="621"/>
      <c r="BF31" s="622"/>
      <c r="BG31" s="690">
        <v>99.4</v>
      </c>
      <c r="BH31" s="678"/>
      <c r="BI31" s="678"/>
      <c r="BJ31" s="678"/>
      <c r="BK31" s="678"/>
      <c r="BL31" s="678"/>
      <c r="BM31" s="629">
        <v>98.4</v>
      </c>
      <c r="BN31" s="678"/>
      <c r="BO31" s="678"/>
      <c r="BP31" s="678"/>
      <c r="BQ31" s="679"/>
      <c r="BR31" s="690">
        <v>99.3</v>
      </c>
      <c r="BS31" s="678"/>
      <c r="BT31" s="678"/>
      <c r="BU31" s="678"/>
      <c r="BV31" s="678"/>
      <c r="BW31" s="678"/>
      <c r="BX31" s="629">
        <v>98.3</v>
      </c>
      <c r="BY31" s="678"/>
      <c r="BZ31" s="678"/>
      <c r="CA31" s="678"/>
      <c r="CB31" s="679"/>
      <c r="CD31" s="669"/>
      <c r="CE31" s="670"/>
      <c r="CF31" s="631" t="s">
        <v>318</v>
      </c>
      <c r="CG31" s="632"/>
      <c r="CH31" s="632"/>
      <c r="CI31" s="632"/>
      <c r="CJ31" s="632"/>
      <c r="CK31" s="632"/>
      <c r="CL31" s="632"/>
      <c r="CM31" s="632"/>
      <c r="CN31" s="632"/>
      <c r="CO31" s="632"/>
      <c r="CP31" s="632"/>
      <c r="CQ31" s="633"/>
      <c r="CR31" s="634">
        <v>12658</v>
      </c>
      <c r="CS31" s="663"/>
      <c r="CT31" s="663"/>
      <c r="CU31" s="663"/>
      <c r="CV31" s="663"/>
      <c r="CW31" s="663"/>
      <c r="CX31" s="663"/>
      <c r="CY31" s="664"/>
      <c r="CZ31" s="639">
        <v>0.3</v>
      </c>
      <c r="DA31" s="661"/>
      <c r="DB31" s="661"/>
      <c r="DC31" s="665"/>
      <c r="DD31" s="643">
        <v>7468</v>
      </c>
      <c r="DE31" s="663"/>
      <c r="DF31" s="663"/>
      <c r="DG31" s="663"/>
      <c r="DH31" s="663"/>
      <c r="DI31" s="663"/>
      <c r="DJ31" s="663"/>
      <c r="DK31" s="664"/>
      <c r="DL31" s="643">
        <v>7468</v>
      </c>
      <c r="DM31" s="663"/>
      <c r="DN31" s="663"/>
      <c r="DO31" s="663"/>
      <c r="DP31" s="663"/>
      <c r="DQ31" s="663"/>
      <c r="DR31" s="663"/>
      <c r="DS31" s="663"/>
      <c r="DT31" s="663"/>
      <c r="DU31" s="663"/>
      <c r="DV31" s="664"/>
      <c r="DW31" s="639">
        <v>0.3</v>
      </c>
      <c r="DX31" s="661"/>
      <c r="DY31" s="661"/>
      <c r="DZ31" s="661"/>
      <c r="EA31" s="661"/>
      <c r="EB31" s="661"/>
      <c r="EC31" s="662"/>
    </row>
    <row r="32" spans="2:133" ht="11.25" customHeight="1" x14ac:dyDescent="0.15">
      <c r="B32" s="673" t="s">
        <v>319</v>
      </c>
      <c r="C32" s="674"/>
      <c r="D32" s="674"/>
      <c r="E32" s="674"/>
      <c r="F32" s="674"/>
      <c r="G32" s="674"/>
      <c r="H32" s="674"/>
      <c r="I32" s="674"/>
      <c r="J32" s="674"/>
      <c r="K32" s="674"/>
      <c r="L32" s="674"/>
      <c r="M32" s="674"/>
      <c r="N32" s="674"/>
      <c r="O32" s="674"/>
      <c r="P32" s="674"/>
      <c r="Q32" s="675"/>
      <c r="R32" s="634" t="s">
        <v>132</v>
      </c>
      <c r="S32" s="635"/>
      <c r="T32" s="635"/>
      <c r="U32" s="635"/>
      <c r="V32" s="635"/>
      <c r="W32" s="635"/>
      <c r="X32" s="635"/>
      <c r="Y32" s="636"/>
      <c r="Z32" s="637" t="s">
        <v>132</v>
      </c>
      <c r="AA32" s="637"/>
      <c r="AB32" s="637"/>
      <c r="AC32" s="637"/>
      <c r="AD32" s="638" t="s">
        <v>239</v>
      </c>
      <c r="AE32" s="638"/>
      <c r="AF32" s="638"/>
      <c r="AG32" s="638"/>
      <c r="AH32" s="638"/>
      <c r="AI32" s="638"/>
      <c r="AJ32" s="638"/>
      <c r="AK32" s="638"/>
      <c r="AL32" s="639" t="s">
        <v>239</v>
      </c>
      <c r="AM32" s="640"/>
      <c r="AN32" s="640"/>
      <c r="AO32" s="641"/>
      <c r="AP32" s="682"/>
      <c r="AQ32" s="683"/>
      <c r="AR32" s="683"/>
      <c r="AS32" s="683"/>
      <c r="AT32" s="687"/>
      <c r="AU32" s="215" t="s">
        <v>320</v>
      </c>
      <c r="AX32" s="631" t="s">
        <v>321</v>
      </c>
      <c r="AY32" s="632"/>
      <c r="AZ32" s="632"/>
      <c r="BA32" s="632"/>
      <c r="BB32" s="632"/>
      <c r="BC32" s="632"/>
      <c r="BD32" s="632"/>
      <c r="BE32" s="632"/>
      <c r="BF32" s="633"/>
      <c r="BG32" s="691">
        <v>99.5</v>
      </c>
      <c r="BH32" s="663"/>
      <c r="BI32" s="663"/>
      <c r="BJ32" s="663"/>
      <c r="BK32" s="663"/>
      <c r="BL32" s="663"/>
      <c r="BM32" s="640">
        <v>98.6</v>
      </c>
      <c r="BN32" s="663"/>
      <c r="BO32" s="663"/>
      <c r="BP32" s="663"/>
      <c r="BQ32" s="689"/>
      <c r="BR32" s="691">
        <v>99</v>
      </c>
      <c r="BS32" s="663"/>
      <c r="BT32" s="663"/>
      <c r="BU32" s="663"/>
      <c r="BV32" s="663"/>
      <c r="BW32" s="663"/>
      <c r="BX32" s="640">
        <v>98.2</v>
      </c>
      <c r="BY32" s="663"/>
      <c r="BZ32" s="663"/>
      <c r="CA32" s="663"/>
      <c r="CB32" s="689"/>
      <c r="CD32" s="671"/>
      <c r="CE32" s="672"/>
      <c r="CF32" s="631" t="s">
        <v>322</v>
      </c>
      <c r="CG32" s="632"/>
      <c r="CH32" s="632"/>
      <c r="CI32" s="632"/>
      <c r="CJ32" s="632"/>
      <c r="CK32" s="632"/>
      <c r="CL32" s="632"/>
      <c r="CM32" s="632"/>
      <c r="CN32" s="632"/>
      <c r="CO32" s="632"/>
      <c r="CP32" s="632"/>
      <c r="CQ32" s="633"/>
      <c r="CR32" s="634" t="s">
        <v>239</v>
      </c>
      <c r="CS32" s="635"/>
      <c r="CT32" s="635"/>
      <c r="CU32" s="635"/>
      <c r="CV32" s="635"/>
      <c r="CW32" s="635"/>
      <c r="CX32" s="635"/>
      <c r="CY32" s="636"/>
      <c r="CZ32" s="639" t="s">
        <v>239</v>
      </c>
      <c r="DA32" s="661"/>
      <c r="DB32" s="661"/>
      <c r="DC32" s="665"/>
      <c r="DD32" s="643" t="s">
        <v>239</v>
      </c>
      <c r="DE32" s="635"/>
      <c r="DF32" s="635"/>
      <c r="DG32" s="635"/>
      <c r="DH32" s="635"/>
      <c r="DI32" s="635"/>
      <c r="DJ32" s="635"/>
      <c r="DK32" s="636"/>
      <c r="DL32" s="643" t="s">
        <v>132</v>
      </c>
      <c r="DM32" s="635"/>
      <c r="DN32" s="635"/>
      <c r="DO32" s="635"/>
      <c r="DP32" s="635"/>
      <c r="DQ32" s="635"/>
      <c r="DR32" s="635"/>
      <c r="DS32" s="635"/>
      <c r="DT32" s="635"/>
      <c r="DU32" s="635"/>
      <c r="DV32" s="636"/>
      <c r="DW32" s="639" t="s">
        <v>132</v>
      </c>
      <c r="DX32" s="661"/>
      <c r="DY32" s="661"/>
      <c r="DZ32" s="661"/>
      <c r="EA32" s="661"/>
      <c r="EB32" s="661"/>
      <c r="EC32" s="662"/>
    </row>
    <row r="33" spans="2:133" ht="11.25" customHeight="1" x14ac:dyDescent="0.15">
      <c r="B33" s="631" t="s">
        <v>323</v>
      </c>
      <c r="C33" s="632"/>
      <c r="D33" s="632"/>
      <c r="E33" s="632"/>
      <c r="F33" s="632"/>
      <c r="G33" s="632"/>
      <c r="H33" s="632"/>
      <c r="I33" s="632"/>
      <c r="J33" s="632"/>
      <c r="K33" s="632"/>
      <c r="L33" s="632"/>
      <c r="M33" s="632"/>
      <c r="N33" s="632"/>
      <c r="O33" s="632"/>
      <c r="P33" s="632"/>
      <c r="Q33" s="633"/>
      <c r="R33" s="634">
        <v>137066</v>
      </c>
      <c r="S33" s="635"/>
      <c r="T33" s="635"/>
      <c r="U33" s="635"/>
      <c r="V33" s="635"/>
      <c r="W33" s="635"/>
      <c r="X33" s="635"/>
      <c r="Y33" s="636"/>
      <c r="Z33" s="637">
        <v>3</v>
      </c>
      <c r="AA33" s="637"/>
      <c r="AB33" s="637"/>
      <c r="AC33" s="637"/>
      <c r="AD33" s="638" t="s">
        <v>132</v>
      </c>
      <c r="AE33" s="638"/>
      <c r="AF33" s="638"/>
      <c r="AG33" s="638"/>
      <c r="AH33" s="638"/>
      <c r="AI33" s="638"/>
      <c r="AJ33" s="638"/>
      <c r="AK33" s="638"/>
      <c r="AL33" s="639" t="s">
        <v>239</v>
      </c>
      <c r="AM33" s="640"/>
      <c r="AN33" s="640"/>
      <c r="AO33" s="641"/>
      <c r="AP33" s="684"/>
      <c r="AQ33" s="685"/>
      <c r="AR33" s="685"/>
      <c r="AS33" s="685"/>
      <c r="AT33" s="688"/>
      <c r="AU33" s="220"/>
      <c r="AV33" s="220"/>
      <c r="AW33" s="220"/>
      <c r="AX33" s="652" t="s">
        <v>324</v>
      </c>
      <c r="AY33" s="653"/>
      <c r="AZ33" s="653"/>
      <c r="BA33" s="653"/>
      <c r="BB33" s="653"/>
      <c r="BC33" s="653"/>
      <c r="BD33" s="653"/>
      <c r="BE33" s="653"/>
      <c r="BF33" s="654"/>
      <c r="BG33" s="692">
        <v>99.4</v>
      </c>
      <c r="BH33" s="693"/>
      <c r="BI33" s="693"/>
      <c r="BJ33" s="693"/>
      <c r="BK33" s="693"/>
      <c r="BL33" s="693"/>
      <c r="BM33" s="694">
        <v>98.4</v>
      </c>
      <c r="BN33" s="693"/>
      <c r="BO33" s="693"/>
      <c r="BP33" s="693"/>
      <c r="BQ33" s="695"/>
      <c r="BR33" s="692">
        <v>99.4</v>
      </c>
      <c r="BS33" s="693"/>
      <c r="BT33" s="693"/>
      <c r="BU33" s="693"/>
      <c r="BV33" s="693"/>
      <c r="BW33" s="693"/>
      <c r="BX33" s="694">
        <v>98.4</v>
      </c>
      <c r="BY33" s="693"/>
      <c r="BZ33" s="693"/>
      <c r="CA33" s="693"/>
      <c r="CB33" s="695"/>
      <c r="CD33" s="631" t="s">
        <v>325</v>
      </c>
      <c r="CE33" s="632"/>
      <c r="CF33" s="632"/>
      <c r="CG33" s="632"/>
      <c r="CH33" s="632"/>
      <c r="CI33" s="632"/>
      <c r="CJ33" s="632"/>
      <c r="CK33" s="632"/>
      <c r="CL33" s="632"/>
      <c r="CM33" s="632"/>
      <c r="CN33" s="632"/>
      <c r="CO33" s="632"/>
      <c r="CP33" s="632"/>
      <c r="CQ33" s="633"/>
      <c r="CR33" s="634">
        <v>2615844</v>
      </c>
      <c r="CS33" s="663"/>
      <c r="CT33" s="663"/>
      <c r="CU33" s="663"/>
      <c r="CV33" s="663"/>
      <c r="CW33" s="663"/>
      <c r="CX33" s="663"/>
      <c r="CY33" s="664"/>
      <c r="CZ33" s="639">
        <v>59.1</v>
      </c>
      <c r="DA33" s="661"/>
      <c r="DB33" s="661"/>
      <c r="DC33" s="665"/>
      <c r="DD33" s="643">
        <v>1496157</v>
      </c>
      <c r="DE33" s="663"/>
      <c r="DF33" s="663"/>
      <c r="DG33" s="663"/>
      <c r="DH33" s="663"/>
      <c r="DI33" s="663"/>
      <c r="DJ33" s="663"/>
      <c r="DK33" s="664"/>
      <c r="DL33" s="643">
        <v>728717</v>
      </c>
      <c r="DM33" s="663"/>
      <c r="DN33" s="663"/>
      <c r="DO33" s="663"/>
      <c r="DP33" s="663"/>
      <c r="DQ33" s="663"/>
      <c r="DR33" s="663"/>
      <c r="DS33" s="663"/>
      <c r="DT33" s="663"/>
      <c r="DU33" s="663"/>
      <c r="DV33" s="664"/>
      <c r="DW33" s="639">
        <v>34.1</v>
      </c>
      <c r="DX33" s="661"/>
      <c r="DY33" s="661"/>
      <c r="DZ33" s="661"/>
      <c r="EA33" s="661"/>
      <c r="EB33" s="661"/>
      <c r="EC33" s="662"/>
    </row>
    <row r="34" spans="2:133" ht="11.25" customHeight="1" x14ac:dyDescent="0.15">
      <c r="B34" s="631" t="s">
        <v>326</v>
      </c>
      <c r="C34" s="632"/>
      <c r="D34" s="632"/>
      <c r="E34" s="632"/>
      <c r="F34" s="632"/>
      <c r="G34" s="632"/>
      <c r="H34" s="632"/>
      <c r="I34" s="632"/>
      <c r="J34" s="632"/>
      <c r="K34" s="632"/>
      <c r="L34" s="632"/>
      <c r="M34" s="632"/>
      <c r="N34" s="632"/>
      <c r="O34" s="632"/>
      <c r="P34" s="632"/>
      <c r="Q34" s="633"/>
      <c r="R34" s="634">
        <v>10097</v>
      </c>
      <c r="S34" s="635"/>
      <c r="T34" s="635"/>
      <c r="U34" s="635"/>
      <c r="V34" s="635"/>
      <c r="W34" s="635"/>
      <c r="X34" s="635"/>
      <c r="Y34" s="636"/>
      <c r="Z34" s="637">
        <v>0.2</v>
      </c>
      <c r="AA34" s="637"/>
      <c r="AB34" s="637"/>
      <c r="AC34" s="637"/>
      <c r="AD34" s="638">
        <v>1307</v>
      </c>
      <c r="AE34" s="638"/>
      <c r="AF34" s="638"/>
      <c r="AG34" s="638"/>
      <c r="AH34" s="638"/>
      <c r="AI34" s="638"/>
      <c r="AJ34" s="638"/>
      <c r="AK34" s="638"/>
      <c r="AL34" s="639">
        <v>0.1</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327</v>
      </c>
      <c r="CE34" s="632"/>
      <c r="CF34" s="632"/>
      <c r="CG34" s="632"/>
      <c r="CH34" s="632"/>
      <c r="CI34" s="632"/>
      <c r="CJ34" s="632"/>
      <c r="CK34" s="632"/>
      <c r="CL34" s="632"/>
      <c r="CM34" s="632"/>
      <c r="CN34" s="632"/>
      <c r="CO34" s="632"/>
      <c r="CP34" s="632"/>
      <c r="CQ34" s="633"/>
      <c r="CR34" s="634">
        <v>749825</v>
      </c>
      <c r="CS34" s="635"/>
      <c r="CT34" s="635"/>
      <c r="CU34" s="635"/>
      <c r="CV34" s="635"/>
      <c r="CW34" s="635"/>
      <c r="CX34" s="635"/>
      <c r="CY34" s="636"/>
      <c r="CZ34" s="639">
        <v>16.899999999999999</v>
      </c>
      <c r="DA34" s="661"/>
      <c r="DB34" s="661"/>
      <c r="DC34" s="665"/>
      <c r="DD34" s="643">
        <v>380697</v>
      </c>
      <c r="DE34" s="635"/>
      <c r="DF34" s="635"/>
      <c r="DG34" s="635"/>
      <c r="DH34" s="635"/>
      <c r="DI34" s="635"/>
      <c r="DJ34" s="635"/>
      <c r="DK34" s="636"/>
      <c r="DL34" s="643">
        <v>275222</v>
      </c>
      <c r="DM34" s="635"/>
      <c r="DN34" s="635"/>
      <c r="DO34" s="635"/>
      <c r="DP34" s="635"/>
      <c r="DQ34" s="635"/>
      <c r="DR34" s="635"/>
      <c r="DS34" s="635"/>
      <c r="DT34" s="635"/>
      <c r="DU34" s="635"/>
      <c r="DV34" s="636"/>
      <c r="DW34" s="639">
        <v>12.9</v>
      </c>
      <c r="DX34" s="661"/>
      <c r="DY34" s="661"/>
      <c r="DZ34" s="661"/>
      <c r="EA34" s="661"/>
      <c r="EB34" s="661"/>
      <c r="EC34" s="662"/>
    </row>
    <row r="35" spans="2:133" ht="11.25" customHeight="1" x14ac:dyDescent="0.15">
      <c r="B35" s="631" t="s">
        <v>328</v>
      </c>
      <c r="C35" s="632"/>
      <c r="D35" s="632"/>
      <c r="E35" s="632"/>
      <c r="F35" s="632"/>
      <c r="G35" s="632"/>
      <c r="H35" s="632"/>
      <c r="I35" s="632"/>
      <c r="J35" s="632"/>
      <c r="K35" s="632"/>
      <c r="L35" s="632"/>
      <c r="M35" s="632"/>
      <c r="N35" s="632"/>
      <c r="O35" s="632"/>
      <c r="P35" s="632"/>
      <c r="Q35" s="633"/>
      <c r="R35" s="634">
        <v>70889</v>
      </c>
      <c r="S35" s="635"/>
      <c r="T35" s="635"/>
      <c r="U35" s="635"/>
      <c r="V35" s="635"/>
      <c r="W35" s="635"/>
      <c r="X35" s="635"/>
      <c r="Y35" s="636"/>
      <c r="Z35" s="637">
        <v>1.5</v>
      </c>
      <c r="AA35" s="637"/>
      <c r="AB35" s="637"/>
      <c r="AC35" s="637"/>
      <c r="AD35" s="638" t="s">
        <v>239</v>
      </c>
      <c r="AE35" s="638"/>
      <c r="AF35" s="638"/>
      <c r="AG35" s="638"/>
      <c r="AH35" s="638"/>
      <c r="AI35" s="638"/>
      <c r="AJ35" s="638"/>
      <c r="AK35" s="638"/>
      <c r="AL35" s="639" t="s">
        <v>239</v>
      </c>
      <c r="AM35" s="640"/>
      <c r="AN35" s="640"/>
      <c r="AO35" s="641"/>
      <c r="AP35" s="223"/>
      <c r="AQ35" s="616" t="s">
        <v>329</v>
      </c>
      <c r="AR35" s="617"/>
      <c r="AS35" s="617"/>
      <c r="AT35" s="617"/>
      <c r="AU35" s="617"/>
      <c r="AV35" s="617"/>
      <c r="AW35" s="617"/>
      <c r="AX35" s="617"/>
      <c r="AY35" s="617"/>
      <c r="AZ35" s="617"/>
      <c r="BA35" s="617"/>
      <c r="BB35" s="617"/>
      <c r="BC35" s="617"/>
      <c r="BD35" s="617"/>
      <c r="BE35" s="617"/>
      <c r="BF35" s="618"/>
      <c r="BG35" s="616" t="s">
        <v>330</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331</v>
      </c>
      <c r="CE35" s="632"/>
      <c r="CF35" s="632"/>
      <c r="CG35" s="632"/>
      <c r="CH35" s="632"/>
      <c r="CI35" s="632"/>
      <c r="CJ35" s="632"/>
      <c r="CK35" s="632"/>
      <c r="CL35" s="632"/>
      <c r="CM35" s="632"/>
      <c r="CN35" s="632"/>
      <c r="CO35" s="632"/>
      <c r="CP35" s="632"/>
      <c r="CQ35" s="633"/>
      <c r="CR35" s="634">
        <v>22864</v>
      </c>
      <c r="CS35" s="663"/>
      <c r="CT35" s="663"/>
      <c r="CU35" s="663"/>
      <c r="CV35" s="663"/>
      <c r="CW35" s="663"/>
      <c r="CX35" s="663"/>
      <c r="CY35" s="664"/>
      <c r="CZ35" s="639">
        <v>0.5</v>
      </c>
      <c r="DA35" s="661"/>
      <c r="DB35" s="661"/>
      <c r="DC35" s="665"/>
      <c r="DD35" s="643">
        <v>20991</v>
      </c>
      <c r="DE35" s="663"/>
      <c r="DF35" s="663"/>
      <c r="DG35" s="663"/>
      <c r="DH35" s="663"/>
      <c r="DI35" s="663"/>
      <c r="DJ35" s="663"/>
      <c r="DK35" s="664"/>
      <c r="DL35" s="643">
        <v>4589</v>
      </c>
      <c r="DM35" s="663"/>
      <c r="DN35" s="663"/>
      <c r="DO35" s="663"/>
      <c r="DP35" s="663"/>
      <c r="DQ35" s="663"/>
      <c r="DR35" s="663"/>
      <c r="DS35" s="663"/>
      <c r="DT35" s="663"/>
      <c r="DU35" s="663"/>
      <c r="DV35" s="664"/>
      <c r="DW35" s="639">
        <v>0.2</v>
      </c>
      <c r="DX35" s="661"/>
      <c r="DY35" s="661"/>
      <c r="DZ35" s="661"/>
      <c r="EA35" s="661"/>
      <c r="EB35" s="661"/>
      <c r="EC35" s="662"/>
    </row>
    <row r="36" spans="2:133" ht="11.25" customHeight="1" x14ac:dyDescent="0.15">
      <c r="B36" s="631" t="s">
        <v>332</v>
      </c>
      <c r="C36" s="632"/>
      <c r="D36" s="632"/>
      <c r="E36" s="632"/>
      <c r="F36" s="632"/>
      <c r="G36" s="632"/>
      <c r="H36" s="632"/>
      <c r="I36" s="632"/>
      <c r="J36" s="632"/>
      <c r="K36" s="632"/>
      <c r="L36" s="632"/>
      <c r="M36" s="632"/>
      <c r="N36" s="632"/>
      <c r="O36" s="632"/>
      <c r="P36" s="632"/>
      <c r="Q36" s="633"/>
      <c r="R36" s="634">
        <v>533275</v>
      </c>
      <c r="S36" s="635"/>
      <c r="T36" s="635"/>
      <c r="U36" s="635"/>
      <c r="V36" s="635"/>
      <c r="W36" s="635"/>
      <c r="X36" s="635"/>
      <c r="Y36" s="636"/>
      <c r="Z36" s="637">
        <v>11.6</v>
      </c>
      <c r="AA36" s="637"/>
      <c r="AB36" s="637"/>
      <c r="AC36" s="637"/>
      <c r="AD36" s="638" t="s">
        <v>239</v>
      </c>
      <c r="AE36" s="638"/>
      <c r="AF36" s="638"/>
      <c r="AG36" s="638"/>
      <c r="AH36" s="638"/>
      <c r="AI36" s="638"/>
      <c r="AJ36" s="638"/>
      <c r="AK36" s="638"/>
      <c r="AL36" s="639" t="s">
        <v>132</v>
      </c>
      <c r="AM36" s="640"/>
      <c r="AN36" s="640"/>
      <c r="AO36" s="641"/>
      <c r="AP36" s="223"/>
      <c r="AQ36" s="696" t="s">
        <v>333</v>
      </c>
      <c r="AR36" s="697"/>
      <c r="AS36" s="697"/>
      <c r="AT36" s="697"/>
      <c r="AU36" s="697"/>
      <c r="AV36" s="697"/>
      <c r="AW36" s="697"/>
      <c r="AX36" s="697"/>
      <c r="AY36" s="698"/>
      <c r="AZ36" s="623">
        <v>515754</v>
      </c>
      <c r="BA36" s="624"/>
      <c r="BB36" s="624"/>
      <c r="BC36" s="624"/>
      <c r="BD36" s="624"/>
      <c r="BE36" s="624"/>
      <c r="BF36" s="699"/>
      <c r="BG36" s="620" t="s">
        <v>334</v>
      </c>
      <c r="BH36" s="621"/>
      <c r="BI36" s="621"/>
      <c r="BJ36" s="621"/>
      <c r="BK36" s="621"/>
      <c r="BL36" s="621"/>
      <c r="BM36" s="621"/>
      <c r="BN36" s="621"/>
      <c r="BO36" s="621"/>
      <c r="BP36" s="621"/>
      <c r="BQ36" s="621"/>
      <c r="BR36" s="621"/>
      <c r="BS36" s="621"/>
      <c r="BT36" s="621"/>
      <c r="BU36" s="622"/>
      <c r="BV36" s="623">
        <v>74871</v>
      </c>
      <c r="BW36" s="624"/>
      <c r="BX36" s="624"/>
      <c r="BY36" s="624"/>
      <c r="BZ36" s="624"/>
      <c r="CA36" s="624"/>
      <c r="CB36" s="699"/>
      <c r="CD36" s="631" t="s">
        <v>335</v>
      </c>
      <c r="CE36" s="632"/>
      <c r="CF36" s="632"/>
      <c r="CG36" s="632"/>
      <c r="CH36" s="632"/>
      <c r="CI36" s="632"/>
      <c r="CJ36" s="632"/>
      <c r="CK36" s="632"/>
      <c r="CL36" s="632"/>
      <c r="CM36" s="632"/>
      <c r="CN36" s="632"/>
      <c r="CO36" s="632"/>
      <c r="CP36" s="632"/>
      <c r="CQ36" s="633"/>
      <c r="CR36" s="634">
        <v>1134074</v>
      </c>
      <c r="CS36" s="635"/>
      <c r="CT36" s="635"/>
      <c r="CU36" s="635"/>
      <c r="CV36" s="635"/>
      <c r="CW36" s="635"/>
      <c r="CX36" s="635"/>
      <c r="CY36" s="636"/>
      <c r="CZ36" s="639">
        <v>25.6</v>
      </c>
      <c r="DA36" s="661"/>
      <c r="DB36" s="661"/>
      <c r="DC36" s="665"/>
      <c r="DD36" s="643">
        <v>513185</v>
      </c>
      <c r="DE36" s="635"/>
      <c r="DF36" s="635"/>
      <c r="DG36" s="635"/>
      <c r="DH36" s="635"/>
      <c r="DI36" s="635"/>
      <c r="DJ36" s="635"/>
      <c r="DK36" s="636"/>
      <c r="DL36" s="643">
        <v>184990</v>
      </c>
      <c r="DM36" s="635"/>
      <c r="DN36" s="635"/>
      <c r="DO36" s="635"/>
      <c r="DP36" s="635"/>
      <c r="DQ36" s="635"/>
      <c r="DR36" s="635"/>
      <c r="DS36" s="635"/>
      <c r="DT36" s="635"/>
      <c r="DU36" s="635"/>
      <c r="DV36" s="636"/>
      <c r="DW36" s="639">
        <v>8.6</v>
      </c>
      <c r="DX36" s="661"/>
      <c r="DY36" s="661"/>
      <c r="DZ36" s="661"/>
      <c r="EA36" s="661"/>
      <c r="EB36" s="661"/>
      <c r="EC36" s="662"/>
    </row>
    <row r="37" spans="2:133" ht="11.25" customHeight="1" x14ac:dyDescent="0.15">
      <c r="B37" s="631" t="s">
        <v>336</v>
      </c>
      <c r="C37" s="632"/>
      <c r="D37" s="632"/>
      <c r="E37" s="632"/>
      <c r="F37" s="632"/>
      <c r="G37" s="632"/>
      <c r="H37" s="632"/>
      <c r="I37" s="632"/>
      <c r="J37" s="632"/>
      <c r="K37" s="632"/>
      <c r="L37" s="632"/>
      <c r="M37" s="632"/>
      <c r="N37" s="632"/>
      <c r="O37" s="632"/>
      <c r="P37" s="632"/>
      <c r="Q37" s="633"/>
      <c r="R37" s="634">
        <v>134988</v>
      </c>
      <c r="S37" s="635"/>
      <c r="T37" s="635"/>
      <c r="U37" s="635"/>
      <c r="V37" s="635"/>
      <c r="W37" s="635"/>
      <c r="X37" s="635"/>
      <c r="Y37" s="636"/>
      <c r="Z37" s="637">
        <v>2.9</v>
      </c>
      <c r="AA37" s="637"/>
      <c r="AB37" s="637"/>
      <c r="AC37" s="637"/>
      <c r="AD37" s="638" t="s">
        <v>132</v>
      </c>
      <c r="AE37" s="638"/>
      <c r="AF37" s="638"/>
      <c r="AG37" s="638"/>
      <c r="AH37" s="638"/>
      <c r="AI37" s="638"/>
      <c r="AJ37" s="638"/>
      <c r="AK37" s="638"/>
      <c r="AL37" s="639" t="s">
        <v>239</v>
      </c>
      <c r="AM37" s="640"/>
      <c r="AN37" s="640"/>
      <c r="AO37" s="641"/>
      <c r="AQ37" s="700" t="s">
        <v>337</v>
      </c>
      <c r="AR37" s="701"/>
      <c r="AS37" s="701"/>
      <c r="AT37" s="701"/>
      <c r="AU37" s="701"/>
      <c r="AV37" s="701"/>
      <c r="AW37" s="701"/>
      <c r="AX37" s="701"/>
      <c r="AY37" s="702"/>
      <c r="AZ37" s="634">
        <v>81226</v>
      </c>
      <c r="BA37" s="635"/>
      <c r="BB37" s="635"/>
      <c r="BC37" s="635"/>
      <c r="BD37" s="663"/>
      <c r="BE37" s="663"/>
      <c r="BF37" s="689"/>
      <c r="BG37" s="631" t="s">
        <v>338</v>
      </c>
      <c r="BH37" s="632"/>
      <c r="BI37" s="632"/>
      <c r="BJ37" s="632"/>
      <c r="BK37" s="632"/>
      <c r="BL37" s="632"/>
      <c r="BM37" s="632"/>
      <c r="BN37" s="632"/>
      <c r="BO37" s="632"/>
      <c r="BP37" s="632"/>
      <c r="BQ37" s="632"/>
      <c r="BR37" s="632"/>
      <c r="BS37" s="632"/>
      <c r="BT37" s="632"/>
      <c r="BU37" s="633"/>
      <c r="BV37" s="634">
        <v>82737</v>
      </c>
      <c r="BW37" s="635"/>
      <c r="BX37" s="635"/>
      <c r="BY37" s="635"/>
      <c r="BZ37" s="635"/>
      <c r="CA37" s="635"/>
      <c r="CB37" s="644"/>
      <c r="CD37" s="631" t="s">
        <v>339</v>
      </c>
      <c r="CE37" s="632"/>
      <c r="CF37" s="632"/>
      <c r="CG37" s="632"/>
      <c r="CH37" s="632"/>
      <c r="CI37" s="632"/>
      <c r="CJ37" s="632"/>
      <c r="CK37" s="632"/>
      <c r="CL37" s="632"/>
      <c r="CM37" s="632"/>
      <c r="CN37" s="632"/>
      <c r="CO37" s="632"/>
      <c r="CP37" s="632"/>
      <c r="CQ37" s="633"/>
      <c r="CR37" s="634">
        <v>89029</v>
      </c>
      <c r="CS37" s="663"/>
      <c r="CT37" s="663"/>
      <c r="CU37" s="663"/>
      <c r="CV37" s="663"/>
      <c r="CW37" s="663"/>
      <c r="CX37" s="663"/>
      <c r="CY37" s="664"/>
      <c r="CZ37" s="639">
        <v>2</v>
      </c>
      <c r="DA37" s="661"/>
      <c r="DB37" s="661"/>
      <c r="DC37" s="665"/>
      <c r="DD37" s="643">
        <v>89029</v>
      </c>
      <c r="DE37" s="663"/>
      <c r="DF37" s="663"/>
      <c r="DG37" s="663"/>
      <c r="DH37" s="663"/>
      <c r="DI37" s="663"/>
      <c r="DJ37" s="663"/>
      <c r="DK37" s="664"/>
      <c r="DL37" s="643">
        <v>89029</v>
      </c>
      <c r="DM37" s="663"/>
      <c r="DN37" s="663"/>
      <c r="DO37" s="663"/>
      <c r="DP37" s="663"/>
      <c r="DQ37" s="663"/>
      <c r="DR37" s="663"/>
      <c r="DS37" s="663"/>
      <c r="DT37" s="663"/>
      <c r="DU37" s="663"/>
      <c r="DV37" s="664"/>
      <c r="DW37" s="639">
        <v>4.2</v>
      </c>
      <c r="DX37" s="661"/>
      <c r="DY37" s="661"/>
      <c r="DZ37" s="661"/>
      <c r="EA37" s="661"/>
      <c r="EB37" s="661"/>
      <c r="EC37" s="662"/>
    </row>
    <row r="38" spans="2:133" ht="11.25" customHeight="1" x14ac:dyDescent="0.15">
      <c r="B38" s="631" t="s">
        <v>340</v>
      </c>
      <c r="C38" s="632"/>
      <c r="D38" s="632"/>
      <c r="E38" s="632"/>
      <c r="F38" s="632"/>
      <c r="G38" s="632"/>
      <c r="H38" s="632"/>
      <c r="I38" s="632"/>
      <c r="J38" s="632"/>
      <c r="K38" s="632"/>
      <c r="L38" s="632"/>
      <c r="M38" s="632"/>
      <c r="N38" s="632"/>
      <c r="O38" s="632"/>
      <c r="P38" s="632"/>
      <c r="Q38" s="633"/>
      <c r="R38" s="634">
        <v>80661</v>
      </c>
      <c r="S38" s="635"/>
      <c r="T38" s="635"/>
      <c r="U38" s="635"/>
      <c r="V38" s="635"/>
      <c r="W38" s="635"/>
      <c r="X38" s="635"/>
      <c r="Y38" s="636"/>
      <c r="Z38" s="637">
        <v>1.8</v>
      </c>
      <c r="AA38" s="637"/>
      <c r="AB38" s="637"/>
      <c r="AC38" s="637"/>
      <c r="AD38" s="638">
        <v>3898</v>
      </c>
      <c r="AE38" s="638"/>
      <c r="AF38" s="638"/>
      <c r="AG38" s="638"/>
      <c r="AH38" s="638"/>
      <c r="AI38" s="638"/>
      <c r="AJ38" s="638"/>
      <c r="AK38" s="638"/>
      <c r="AL38" s="639">
        <v>0.2</v>
      </c>
      <c r="AM38" s="640"/>
      <c r="AN38" s="640"/>
      <c r="AO38" s="641"/>
      <c r="AQ38" s="700" t="s">
        <v>341</v>
      </c>
      <c r="AR38" s="701"/>
      <c r="AS38" s="701"/>
      <c r="AT38" s="701"/>
      <c r="AU38" s="701"/>
      <c r="AV38" s="701"/>
      <c r="AW38" s="701"/>
      <c r="AX38" s="701"/>
      <c r="AY38" s="702"/>
      <c r="AZ38" s="634">
        <v>25595</v>
      </c>
      <c r="BA38" s="635"/>
      <c r="BB38" s="635"/>
      <c r="BC38" s="635"/>
      <c r="BD38" s="663"/>
      <c r="BE38" s="663"/>
      <c r="BF38" s="689"/>
      <c r="BG38" s="631" t="s">
        <v>342</v>
      </c>
      <c r="BH38" s="632"/>
      <c r="BI38" s="632"/>
      <c r="BJ38" s="632"/>
      <c r="BK38" s="632"/>
      <c r="BL38" s="632"/>
      <c r="BM38" s="632"/>
      <c r="BN38" s="632"/>
      <c r="BO38" s="632"/>
      <c r="BP38" s="632"/>
      <c r="BQ38" s="632"/>
      <c r="BR38" s="632"/>
      <c r="BS38" s="632"/>
      <c r="BT38" s="632"/>
      <c r="BU38" s="633"/>
      <c r="BV38" s="634">
        <v>504</v>
      </c>
      <c r="BW38" s="635"/>
      <c r="BX38" s="635"/>
      <c r="BY38" s="635"/>
      <c r="BZ38" s="635"/>
      <c r="CA38" s="635"/>
      <c r="CB38" s="644"/>
      <c r="CD38" s="631" t="s">
        <v>343</v>
      </c>
      <c r="CE38" s="632"/>
      <c r="CF38" s="632"/>
      <c r="CG38" s="632"/>
      <c r="CH38" s="632"/>
      <c r="CI38" s="632"/>
      <c r="CJ38" s="632"/>
      <c r="CK38" s="632"/>
      <c r="CL38" s="632"/>
      <c r="CM38" s="632"/>
      <c r="CN38" s="632"/>
      <c r="CO38" s="632"/>
      <c r="CP38" s="632"/>
      <c r="CQ38" s="633"/>
      <c r="CR38" s="634">
        <v>485827</v>
      </c>
      <c r="CS38" s="635"/>
      <c r="CT38" s="635"/>
      <c r="CU38" s="635"/>
      <c r="CV38" s="635"/>
      <c r="CW38" s="635"/>
      <c r="CX38" s="635"/>
      <c r="CY38" s="636"/>
      <c r="CZ38" s="639">
        <v>11</v>
      </c>
      <c r="DA38" s="661"/>
      <c r="DB38" s="661"/>
      <c r="DC38" s="665"/>
      <c r="DD38" s="643">
        <v>394053</v>
      </c>
      <c r="DE38" s="635"/>
      <c r="DF38" s="635"/>
      <c r="DG38" s="635"/>
      <c r="DH38" s="635"/>
      <c r="DI38" s="635"/>
      <c r="DJ38" s="635"/>
      <c r="DK38" s="636"/>
      <c r="DL38" s="643">
        <v>263916</v>
      </c>
      <c r="DM38" s="635"/>
      <c r="DN38" s="635"/>
      <c r="DO38" s="635"/>
      <c r="DP38" s="635"/>
      <c r="DQ38" s="635"/>
      <c r="DR38" s="635"/>
      <c r="DS38" s="635"/>
      <c r="DT38" s="635"/>
      <c r="DU38" s="635"/>
      <c r="DV38" s="636"/>
      <c r="DW38" s="639">
        <v>12.3</v>
      </c>
      <c r="DX38" s="661"/>
      <c r="DY38" s="661"/>
      <c r="DZ38" s="661"/>
      <c r="EA38" s="661"/>
      <c r="EB38" s="661"/>
      <c r="EC38" s="662"/>
    </row>
    <row r="39" spans="2:133" ht="11.25" customHeight="1" x14ac:dyDescent="0.15">
      <c r="B39" s="631" t="s">
        <v>344</v>
      </c>
      <c r="C39" s="632"/>
      <c r="D39" s="632"/>
      <c r="E39" s="632"/>
      <c r="F39" s="632"/>
      <c r="G39" s="632"/>
      <c r="H39" s="632"/>
      <c r="I39" s="632"/>
      <c r="J39" s="632"/>
      <c r="K39" s="632"/>
      <c r="L39" s="632"/>
      <c r="M39" s="632"/>
      <c r="N39" s="632"/>
      <c r="O39" s="632"/>
      <c r="P39" s="632"/>
      <c r="Q39" s="633"/>
      <c r="R39" s="634">
        <v>243352</v>
      </c>
      <c r="S39" s="635"/>
      <c r="T39" s="635"/>
      <c r="U39" s="635"/>
      <c r="V39" s="635"/>
      <c r="W39" s="635"/>
      <c r="X39" s="635"/>
      <c r="Y39" s="636"/>
      <c r="Z39" s="637">
        <v>5.3</v>
      </c>
      <c r="AA39" s="637"/>
      <c r="AB39" s="637"/>
      <c r="AC39" s="637"/>
      <c r="AD39" s="638" t="s">
        <v>132</v>
      </c>
      <c r="AE39" s="638"/>
      <c r="AF39" s="638"/>
      <c r="AG39" s="638"/>
      <c r="AH39" s="638"/>
      <c r="AI39" s="638"/>
      <c r="AJ39" s="638"/>
      <c r="AK39" s="638"/>
      <c r="AL39" s="639" t="s">
        <v>132</v>
      </c>
      <c r="AM39" s="640"/>
      <c r="AN39" s="640"/>
      <c r="AO39" s="641"/>
      <c r="AQ39" s="700" t="s">
        <v>345</v>
      </c>
      <c r="AR39" s="701"/>
      <c r="AS39" s="701"/>
      <c r="AT39" s="701"/>
      <c r="AU39" s="701"/>
      <c r="AV39" s="701"/>
      <c r="AW39" s="701"/>
      <c r="AX39" s="701"/>
      <c r="AY39" s="702"/>
      <c r="AZ39" s="634">
        <v>20061</v>
      </c>
      <c r="BA39" s="635"/>
      <c r="BB39" s="635"/>
      <c r="BC39" s="635"/>
      <c r="BD39" s="663"/>
      <c r="BE39" s="663"/>
      <c r="BF39" s="689"/>
      <c r="BG39" s="631" t="s">
        <v>346</v>
      </c>
      <c r="BH39" s="632"/>
      <c r="BI39" s="632"/>
      <c r="BJ39" s="632"/>
      <c r="BK39" s="632"/>
      <c r="BL39" s="632"/>
      <c r="BM39" s="632"/>
      <c r="BN39" s="632"/>
      <c r="BO39" s="632"/>
      <c r="BP39" s="632"/>
      <c r="BQ39" s="632"/>
      <c r="BR39" s="632"/>
      <c r="BS39" s="632"/>
      <c r="BT39" s="632"/>
      <c r="BU39" s="633"/>
      <c r="BV39" s="634">
        <v>776</v>
      </c>
      <c r="BW39" s="635"/>
      <c r="BX39" s="635"/>
      <c r="BY39" s="635"/>
      <c r="BZ39" s="635"/>
      <c r="CA39" s="635"/>
      <c r="CB39" s="644"/>
      <c r="CD39" s="631" t="s">
        <v>347</v>
      </c>
      <c r="CE39" s="632"/>
      <c r="CF39" s="632"/>
      <c r="CG39" s="632"/>
      <c r="CH39" s="632"/>
      <c r="CI39" s="632"/>
      <c r="CJ39" s="632"/>
      <c r="CK39" s="632"/>
      <c r="CL39" s="632"/>
      <c r="CM39" s="632"/>
      <c r="CN39" s="632"/>
      <c r="CO39" s="632"/>
      <c r="CP39" s="632"/>
      <c r="CQ39" s="633"/>
      <c r="CR39" s="634">
        <v>212254</v>
      </c>
      <c r="CS39" s="663"/>
      <c r="CT39" s="663"/>
      <c r="CU39" s="663"/>
      <c r="CV39" s="663"/>
      <c r="CW39" s="663"/>
      <c r="CX39" s="663"/>
      <c r="CY39" s="664"/>
      <c r="CZ39" s="639">
        <v>4.8</v>
      </c>
      <c r="DA39" s="661"/>
      <c r="DB39" s="661"/>
      <c r="DC39" s="665"/>
      <c r="DD39" s="643">
        <v>176231</v>
      </c>
      <c r="DE39" s="663"/>
      <c r="DF39" s="663"/>
      <c r="DG39" s="663"/>
      <c r="DH39" s="663"/>
      <c r="DI39" s="663"/>
      <c r="DJ39" s="663"/>
      <c r="DK39" s="664"/>
      <c r="DL39" s="643" t="s">
        <v>132</v>
      </c>
      <c r="DM39" s="663"/>
      <c r="DN39" s="663"/>
      <c r="DO39" s="663"/>
      <c r="DP39" s="663"/>
      <c r="DQ39" s="663"/>
      <c r="DR39" s="663"/>
      <c r="DS39" s="663"/>
      <c r="DT39" s="663"/>
      <c r="DU39" s="663"/>
      <c r="DV39" s="664"/>
      <c r="DW39" s="639" t="s">
        <v>239</v>
      </c>
      <c r="DX39" s="661"/>
      <c r="DY39" s="661"/>
      <c r="DZ39" s="661"/>
      <c r="EA39" s="661"/>
      <c r="EB39" s="661"/>
      <c r="EC39" s="662"/>
    </row>
    <row r="40" spans="2:133" ht="11.25" customHeight="1" x14ac:dyDescent="0.15">
      <c r="B40" s="631" t="s">
        <v>348</v>
      </c>
      <c r="C40" s="632"/>
      <c r="D40" s="632"/>
      <c r="E40" s="632"/>
      <c r="F40" s="632"/>
      <c r="G40" s="632"/>
      <c r="H40" s="632"/>
      <c r="I40" s="632"/>
      <c r="J40" s="632"/>
      <c r="K40" s="632"/>
      <c r="L40" s="632"/>
      <c r="M40" s="632"/>
      <c r="N40" s="632"/>
      <c r="O40" s="632"/>
      <c r="P40" s="632"/>
      <c r="Q40" s="633"/>
      <c r="R40" s="634">
        <v>5116</v>
      </c>
      <c r="S40" s="635"/>
      <c r="T40" s="635"/>
      <c r="U40" s="635"/>
      <c r="V40" s="635"/>
      <c r="W40" s="635"/>
      <c r="X40" s="635"/>
      <c r="Y40" s="636"/>
      <c r="Z40" s="637">
        <v>0.1</v>
      </c>
      <c r="AA40" s="637"/>
      <c r="AB40" s="637"/>
      <c r="AC40" s="637"/>
      <c r="AD40" s="638" t="s">
        <v>132</v>
      </c>
      <c r="AE40" s="638"/>
      <c r="AF40" s="638"/>
      <c r="AG40" s="638"/>
      <c r="AH40" s="638"/>
      <c r="AI40" s="638"/>
      <c r="AJ40" s="638"/>
      <c r="AK40" s="638"/>
      <c r="AL40" s="639" t="s">
        <v>132</v>
      </c>
      <c r="AM40" s="640"/>
      <c r="AN40" s="640"/>
      <c r="AO40" s="641"/>
      <c r="AQ40" s="700" t="s">
        <v>349</v>
      </c>
      <c r="AR40" s="701"/>
      <c r="AS40" s="701"/>
      <c r="AT40" s="701"/>
      <c r="AU40" s="701"/>
      <c r="AV40" s="701"/>
      <c r="AW40" s="701"/>
      <c r="AX40" s="701"/>
      <c r="AY40" s="702"/>
      <c r="AZ40" s="634">
        <v>4332</v>
      </c>
      <c r="BA40" s="635"/>
      <c r="BB40" s="635"/>
      <c r="BC40" s="635"/>
      <c r="BD40" s="663"/>
      <c r="BE40" s="663"/>
      <c r="BF40" s="689"/>
      <c r="BG40" s="682" t="s">
        <v>350</v>
      </c>
      <c r="BH40" s="683"/>
      <c r="BI40" s="683"/>
      <c r="BJ40" s="683"/>
      <c r="BK40" s="683"/>
      <c r="BL40" s="224"/>
      <c r="BM40" s="632" t="s">
        <v>351</v>
      </c>
      <c r="BN40" s="632"/>
      <c r="BO40" s="632"/>
      <c r="BP40" s="632"/>
      <c r="BQ40" s="632"/>
      <c r="BR40" s="632"/>
      <c r="BS40" s="632"/>
      <c r="BT40" s="632"/>
      <c r="BU40" s="633"/>
      <c r="BV40" s="634">
        <v>95</v>
      </c>
      <c r="BW40" s="635"/>
      <c r="BX40" s="635"/>
      <c r="BY40" s="635"/>
      <c r="BZ40" s="635"/>
      <c r="CA40" s="635"/>
      <c r="CB40" s="644"/>
      <c r="CD40" s="631" t="s">
        <v>352</v>
      </c>
      <c r="CE40" s="632"/>
      <c r="CF40" s="632"/>
      <c r="CG40" s="632"/>
      <c r="CH40" s="632"/>
      <c r="CI40" s="632"/>
      <c r="CJ40" s="632"/>
      <c r="CK40" s="632"/>
      <c r="CL40" s="632"/>
      <c r="CM40" s="632"/>
      <c r="CN40" s="632"/>
      <c r="CO40" s="632"/>
      <c r="CP40" s="632"/>
      <c r="CQ40" s="633"/>
      <c r="CR40" s="634">
        <v>11000</v>
      </c>
      <c r="CS40" s="635"/>
      <c r="CT40" s="635"/>
      <c r="CU40" s="635"/>
      <c r="CV40" s="635"/>
      <c r="CW40" s="635"/>
      <c r="CX40" s="635"/>
      <c r="CY40" s="636"/>
      <c r="CZ40" s="639">
        <v>0.2</v>
      </c>
      <c r="DA40" s="661"/>
      <c r="DB40" s="661"/>
      <c r="DC40" s="665"/>
      <c r="DD40" s="643">
        <v>11000</v>
      </c>
      <c r="DE40" s="635"/>
      <c r="DF40" s="635"/>
      <c r="DG40" s="635"/>
      <c r="DH40" s="635"/>
      <c r="DI40" s="635"/>
      <c r="DJ40" s="635"/>
      <c r="DK40" s="636"/>
      <c r="DL40" s="643" t="s">
        <v>132</v>
      </c>
      <c r="DM40" s="635"/>
      <c r="DN40" s="635"/>
      <c r="DO40" s="635"/>
      <c r="DP40" s="635"/>
      <c r="DQ40" s="635"/>
      <c r="DR40" s="635"/>
      <c r="DS40" s="635"/>
      <c r="DT40" s="635"/>
      <c r="DU40" s="635"/>
      <c r="DV40" s="636"/>
      <c r="DW40" s="639" t="s">
        <v>132</v>
      </c>
      <c r="DX40" s="661"/>
      <c r="DY40" s="661"/>
      <c r="DZ40" s="661"/>
      <c r="EA40" s="661"/>
      <c r="EB40" s="661"/>
      <c r="EC40" s="662"/>
    </row>
    <row r="41" spans="2:133" ht="11.25" customHeight="1" x14ac:dyDescent="0.15">
      <c r="B41" s="631" t="s">
        <v>353</v>
      </c>
      <c r="C41" s="632"/>
      <c r="D41" s="632"/>
      <c r="E41" s="632"/>
      <c r="F41" s="632"/>
      <c r="G41" s="632"/>
      <c r="H41" s="632"/>
      <c r="I41" s="632"/>
      <c r="J41" s="632"/>
      <c r="K41" s="632"/>
      <c r="L41" s="632"/>
      <c r="M41" s="632"/>
      <c r="N41" s="632"/>
      <c r="O41" s="632"/>
      <c r="P41" s="632"/>
      <c r="Q41" s="633"/>
      <c r="R41" s="634" t="s">
        <v>239</v>
      </c>
      <c r="S41" s="635"/>
      <c r="T41" s="635"/>
      <c r="U41" s="635"/>
      <c r="V41" s="635"/>
      <c r="W41" s="635"/>
      <c r="X41" s="635"/>
      <c r="Y41" s="636"/>
      <c r="Z41" s="637" t="s">
        <v>239</v>
      </c>
      <c r="AA41" s="637"/>
      <c r="AB41" s="637"/>
      <c r="AC41" s="637"/>
      <c r="AD41" s="638" t="s">
        <v>239</v>
      </c>
      <c r="AE41" s="638"/>
      <c r="AF41" s="638"/>
      <c r="AG41" s="638"/>
      <c r="AH41" s="638"/>
      <c r="AI41" s="638"/>
      <c r="AJ41" s="638"/>
      <c r="AK41" s="638"/>
      <c r="AL41" s="639" t="s">
        <v>239</v>
      </c>
      <c r="AM41" s="640"/>
      <c r="AN41" s="640"/>
      <c r="AO41" s="641"/>
      <c r="AQ41" s="700" t="s">
        <v>354</v>
      </c>
      <c r="AR41" s="701"/>
      <c r="AS41" s="701"/>
      <c r="AT41" s="701"/>
      <c r="AU41" s="701"/>
      <c r="AV41" s="701"/>
      <c r="AW41" s="701"/>
      <c r="AX41" s="701"/>
      <c r="AY41" s="702"/>
      <c r="AZ41" s="634">
        <v>213534</v>
      </c>
      <c r="BA41" s="635"/>
      <c r="BB41" s="635"/>
      <c r="BC41" s="635"/>
      <c r="BD41" s="663"/>
      <c r="BE41" s="663"/>
      <c r="BF41" s="689"/>
      <c r="BG41" s="682"/>
      <c r="BH41" s="683"/>
      <c r="BI41" s="683"/>
      <c r="BJ41" s="683"/>
      <c r="BK41" s="683"/>
      <c r="BL41" s="224"/>
      <c r="BM41" s="632" t="s">
        <v>355</v>
      </c>
      <c r="BN41" s="632"/>
      <c r="BO41" s="632"/>
      <c r="BP41" s="632"/>
      <c r="BQ41" s="632"/>
      <c r="BR41" s="632"/>
      <c r="BS41" s="632"/>
      <c r="BT41" s="632"/>
      <c r="BU41" s="633"/>
      <c r="BV41" s="634">
        <v>4</v>
      </c>
      <c r="BW41" s="635"/>
      <c r="BX41" s="635"/>
      <c r="BY41" s="635"/>
      <c r="BZ41" s="635"/>
      <c r="CA41" s="635"/>
      <c r="CB41" s="644"/>
      <c r="CD41" s="631" t="s">
        <v>356</v>
      </c>
      <c r="CE41" s="632"/>
      <c r="CF41" s="632"/>
      <c r="CG41" s="632"/>
      <c r="CH41" s="632"/>
      <c r="CI41" s="632"/>
      <c r="CJ41" s="632"/>
      <c r="CK41" s="632"/>
      <c r="CL41" s="632"/>
      <c r="CM41" s="632"/>
      <c r="CN41" s="632"/>
      <c r="CO41" s="632"/>
      <c r="CP41" s="632"/>
      <c r="CQ41" s="633"/>
      <c r="CR41" s="634" t="s">
        <v>239</v>
      </c>
      <c r="CS41" s="663"/>
      <c r="CT41" s="663"/>
      <c r="CU41" s="663"/>
      <c r="CV41" s="663"/>
      <c r="CW41" s="663"/>
      <c r="CX41" s="663"/>
      <c r="CY41" s="664"/>
      <c r="CZ41" s="639" t="s">
        <v>239</v>
      </c>
      <c r="DA41" s="661"/>
      <c r="DB41" s="661"/>
      <c r="DC41" s="665"/>
      <c r="DD41" s="643" t="s">
        <v>132</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15">
      <c r="B42" s="631" t="s">
        <v>357</v>
      </c>
      <c r="C42" s="632"/>
      <c r="D42" s="632"/>
      <c r="E42" s="632"/>
      <c r="F42" s="632"/>
      <c r="G42" s="632"/>
      <c r="H42" s="632"/>
      <c r="I42" s="632"/>
      <c r="J42" s="632"/>
      <c r="K42" s="632"/>
      <c r="L42" s="632"/>
      <c r="M42" s="632"/>
      <c r="N42" s="632"/>
      <c r="O42" s="632"/>
      <c r="P42" s="632"/>
      <c r="Q42" s="633"/>
      <c r="R42" s="634">
        <v>57436</v>
      </c>
      <c r="S42" s="635"/>
      <c r="T42" s="635"/>
      <c r="U42" s="635"/>
      <c r="V42" s="635"/>
      <c r="W42" s="635"/>
      <c r="X42" s="635"/>
      <c r="Y42" s="636"/>
      <c r="Z42" s="637">
        <v>1.3</v>
      </c>
      <c r="AA42" s="637"/>
      <c r="AB42" s="637"/>
      <c r="AC42" s="637"/>
      <c r="AD42" s="638" t="s">
        <v>239</v>
      </c>
      <c r="AE42" s="638"/>
      <c r="AF42" s="638"/>
      <c r="AG42" s="638"/>
      <c r="AH42" s="638"/>
      <c r="AI42" s="638"/>
      <c r="AJ42" s="638"/>
      <c r="AK42" s="638"/>
      <c r="AL42" s="639" t="s">
        <v>132</v>
      </c>
      <c r="AM42" s="640"/>
      <c r="AN42" s="640"/>
      <c r="AO42" s="641"/>
      <c r="AQ42" s="717" t="s">
        <v>358</v>
      </c>
      <c r="AR42" s="718"/>
      <c r="AS42" s="718"/>
      <c r="AT42" s="718"/>
      <c r="AU42" s="718"/>
      <c r="AV42" s="718"/>
      <c r="AW42" s="718"/>
      <c r="AX42" s="718"/>
      <c r="AY42" s="719"/>
      <c r="AZ42" s="709">
        <v>171006</v>
      </c>
      <c r="BA42" s="710"/>
      <c r="BB42" s="710"/>
      <c r="BC42" s="710"/>
      <c r="BD42" s="693"/>
      <c r="BE42" s="693"/>
      <c r="BF42" s="695"/>
      <c r="BG42" s="684"/>
      <c r="BH42" s="685"/>
      <c r="BI42" s="685"/>
      <c r="BJ42" s="685"/>
      <c r="BK42" s="685"/>
      <c r="BL42" s="225"/>
      <c r="BM42" s="653" t="s">
        <v>359</v>
      </c>
      <c r="BN42" s="653"/>
      <c r="BO42" s="653"/>
      <c r="BP42" s="653"/>
      <c r="BQ42" s="653"/>
      <c r="BR42" s="653"/>
      <c r="BS42" s="653"/>
      <c r="BT42" s="653"/>
      <c r="BU42" s="654"/>
      <c r="BV42" s="709">
        <v>384</v>
      </c>
      <c r="BW42" s="710"/>
      <c r="BX42" s="710"/>
      <c r="BY42" s="710"/>
      <c r="BZ42" s="710"/>
      <c r="CA42" s="710"/>
      <c r="CB42" s="716"/>
      <c r="CD42" s="631" t="s">
        <v>360</v>
      </c>
      <c r="CE42" s="632"/>
      <c r="CF42" s="632"/>
      <c r="CG42" s="632"/>
      <c r="CH42" s="632"/>
      <c r="CI42" s="632"/>
      <c r="CJ42" s="632"/>
      <c r="CK42" s="632"/>
      <c r="CL42" s="632"/>
      <c r="CM42" s="632"/>
      <c r="CN42" s="632"/>
      <c r="CO42" s="632"/>
      <c r="CP42" s="632"/>
      <c r="CQ42" s="633"/>
      <c r="CR42" s="634">
        <v>471151</v>
      </c>
      <c r="CS42" s="635"/>
      <c r="CT42" s="635"/>
      <c r="CU42" s="635"/>
      <c r="CV42" s="635"/>
      <c r="CW42" s="635"/>
      <c r="CX42" s="635"/>
      <c r="CY42" s="636"/>
      <c r="CZ42" s="639">
        <v>10.6</v>
      </c>
      <c r="DA42" s="640"/>
      <c r="DB42" s="640"/>
      <c r="DC42" s="646"/>
      <c r="DD42" s="643">
        <v>85377</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15">
      <c r="B43" s="652" t="s">
        <v>361</v>
      </c>
      <c r="C43" s="653"/>
      <c r="D43" s="653"/>
      <c r="E43" s="653"/>
      <c r="F43" s="653"/>
      <c r="G43" s="653"/>
      <c r="H43" s="653"/>
      <c r="I43" s="653"/>
      <c r="J43" s="653"/>
      <c r="K43" s="653"/>
      <c r="L43" s="653"/>
      <c r="M43" s="653"/>
      <c r="N43" s="653"/>
      <c r="O43" s="653"/>
      <c r="P43" s="653"/>
      <c r="Q43" s="654"/>
      <c r="R43" s="709">
        <v>4582814</v>
      </c>
      <c r="S43" s="710"/>
      <c r="T43" s="710"/>
      <c r="U43" s="710"/>
      <c r="V43" s="710"/>
      <c r="W43" s="710"/>
      <c r="X43" s="710"/>
      <c r="Y43" s="711"/>
      <c r="Z43" s="712">
        <v>100</v>
      </c>
      <c r="AA43" s="712"/>
      <c r="AB43" s="712"/>
      <c r="AC43" s="712"/>
      <c r="AD43" s="713">
        <v>2077201</v>
      </c>
      <c r="AE43" s="713"/>
      <c r="AF43" s="713"/>
      <c r="AG43" s="713"/>
      <c r="AH43" s="713"/>
      <c r="AI43" s="713"/>
      <c r="AJ43" s="713"/>
      <c r="AK43" s="713"/>
      <c r="AL43" s="714">
        <v>100</v>
      </c>
      <c r="AM43" s="694"/>
      <c r="AN43" s="694"/>
      <c r="AO43" s="715"/>
      <c r="CD43" s="631" t="s">
        <v>362</v>
      </c>
      <c r="CE43" s="632"/>
      <c r="CF43" s="632"/>
      <c r="CG43" s="632"/>
      <c r="CH43" s="632"/>
      <c r="CI43" s="632"/>
      <c r="CJ43" s="632"/>
      <c r="CK43" s="632"/>
      <c r="CL43" s="632"/>
      <c r="CM43" s="632"/>
      <c r="CN43" s="632"/>
      <c r="CO43" s="632"/>
      <c r="CP43" s="632"/>
      <c r="CQ43" s="633"/>
      <c r="CR43" s="634">
        <v>27023</v>
      </c>
      <c r="CS43" s="663"/>
      <c r="CT43" s="663"/>
      <c r="CU43" s="663"/>
      <c r="CV43" s="663"/>
      <c r="CW43" s="663"/>
      <c r="CX43" s="663"/>
      <c r="CY43" s="664"/>
      <c r="CZ43" s="639">
        <v>0.6</v>
      </c>
      <c r="DA43" s="661"/>
      <c r="DB43" s="661"/>
      <c r="DC43" s="665"/>
      <c r="DD43" s="643">
        <v>27023</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15">
      <c r="CD44" s="667" t="s">
        <v>310</v>
      </c>
      <c r="CE44" s="668"/>
      <c r="CF44" s="631" t="s">
        <v>363</v>
      </c>
      <c r="CG44" s="632"/>
      <c r="CH44" s="632"/>
      <c r="CI44" s="632"/>
      <c r="CJ44" s="632"/>
      <c r="CK44" s="632"/>
      <c r="CL44" s="632"/>
      <c r="CM44" s="632"/>
      <c r="CN44" s="632"/>
      <c r="CO44" s="632"/>
      <c r="CP44" s="632"/>
      <c r="CQ44" s="633"/>
      <c r="CR44" s="634">
        <v>409866</v>
      </c>
      <c r="CS44" s="635"/>
      <c r="CT44" s="635"/>
      <c r="CU44" s="635"/>
      <c r="CV44" s="635"/>
      <c r="CW44" s="635"/>
      <c r="CX44" s="635"/>
      <c r="CY44" s="636"/>
      <c r="CZ44" s="639">
        <v>9.3000000000000007</v>
      </c>
      <c r="DA44" s="640"/>
      <c r="DB44" s="640"/>
      <c r="DC44" s="646"/>
      <c r="DD44" s="643">
        <v>69254</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15">
      <c r="B45" s="215" t="s">
        <v>364</v>
      </c>
      <c r="CD45" s="669"/>
      <c r="CE45" s="670"/>
      <c r="CF45" s="631" t="s">
        <v>365</v>
      </c>
      <c r="CG45" s="632"/>
      <c r="CH45" s="632"/>
      <c r="CI45" s="632"/>
      <c r="CJ45" s="632"/>
      <c r="CK45" s="632"/>
      <c r="CL45" s="632"/>
      <c r="CM45" s="632"/>
      <c r="CN45" s="632"/>
      <c r="CO45" s="632"/>
      <c r="CP45" s="632"/>
      <c r="CQ45" s="633"/>
      <c r="CR45" s="634">
        <v>233602</v>
      </c>
      <c r="CS45" s="663"/>
      <c r="CT45" s="663"/>
      <c r="CU45" s="663"/>
      <c r="CV45" s="663"/>
      <c r="CW45" s="663"/>
      <c r="CX45" s="663"/>
      <c r="CY45" s="664"/>
      <c r="CZ45" s="639">
        <v>5.3</v>
      </c>
      <c r="DA45" s="661"/>
      <c r="DB45" s="661"/>
      <c r="DC45" s="665"/>
      <c r="DD45" s="643">
        <v>990</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15">
      <c r="B46" s="226" t="s">
        <v>366</v>
      </c>
      <c r="CD46" s="669"/>
      <c r="CE46" s="670"/>
      <c r="CF46" s="631" t="s">
        <v>367</v>
      </c>
      <c r="CG46" s="632"/>
      <c r="CH46" s="632"/>
      <c r="CI46" s="632"/>
      <c r="CJ46" s="632"/>
      <c r="CK46" s="632"/>
      <c r="CL46" s="632"/>
      <c r="CM46" s="632"/>
      <c r="CN46" s="632"/>
      <c r="CO46" s="632"/>
      <c r="CP46" s="632"/>
      <c r="CQ46" s="633"/>
      <c r="CR46" s="634">
        <v>176264</v>
      </c>
      <c r="CS46" s="635"/>
      <c r="CT46" s="635"/>
      <c r="CU46" s="635"/>
      <c r="CV46" s="635"/>
      <c r="CW46" s="635"/>
      <c r="CX46" s="635"/>
      <c r="CY46" s="636"/>
      <c r="CZ46" s="639">
        <v>4</v>
      </c>
      <c r="DA46" s="640"/>
      <c r="DB46" s="640"/>
      <c r="DC46" s="646"/>
      <c r="DD46" s="643">
        <v>68264</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15">
      <c r="B47" s="226" t="s">
        <v>368</v>
      </c>
      <c r="CD47" s="669"/>
      <c r="CE47" s="670"/>
      <c r="CF47" s="631" t="s">
        <v>369</v>
      </c>
      <c r="CG47" s="632"/>
      <c r="CH47" s="632"/>
      <c r="CI47" s="632"/>
      <c r="CJ47" s="632"/>
      <c r="CK47" s="632"/>
      <c r="CL47" s="632"/>
      <c r="CM47" s="632"/>
      <c r="CN47" s="632"/>
      <c r="CO47" s="632"/>
      <c r="CP47" s="632"/>
      <c r="CQ47" s="633"/>
      <c r="CR47" s="634">
        <v>61285</v>
      </c>
      <c r="CS47" s="663"/>
      <c r="CT47" s="663"/>
      <c r="CU47" s="663"/>
      <c r="CV47" s="663"/>
      <c r="CW47" s="663"/>
      <c r="CX47" s="663"/>
      <c r="CY47" s="664"/>
      <c r="CZ47" s="639">
        <v>1.4</v>
      </c>
      <c r="DA47" s="661"/>
      <c r="DB47" s="661"/>
      <c r="DC47" s="665"/>
      <c r="DD47" s="643">
        <v>16123</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x14ac:dyDescent="0.15">
      <c r="B48" s="226"/>
      <c r="CD48" s="671"/>
      <c r="CE48" s="672"/>
      <c r="CF48" s="631" t="s">
        <v>370</v>
      </c>
      <c r="CG48" s="632"/>
      <c r="CH48" s="632"/>
      <c r="CI48" s="632"/>
      <c r="CJ48" s="632"/>
      <c r="CK48" s="632"/>
      <c r="CL48" s="632"/>
      <c r="CM48" s="632"/>
      <c r="CN48" s="632"/>
      <c r="CO48" s="632"/>
      <c r="CP48" s="632"/>
      <c r="CQ48" s="633"/>
      <c r="CR48" s="634" t="s">
        <v>239</v>
      </c>
      <c r="CS48" s="635"/>
      <c r="CT48" s="635"/>
      <c r="CU48" s="635"/>
      <c r="CV48" s="635"/>
      <c r="CW48" s="635"/>
      <c r="CX48" s="635"/>
      <c r="CY48" s="636"/>
      <c r="CZ48" s="639" t="s">
        <v>239</v>
      </c>
      <c r="DA48" s="640"/>
      <c r="DB48" s="640"/>
      <c r="DC48" s="646"/>
      <c r="DD48" s="643" t="s">
        <v>239</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15">
      <c r="B49" s="226"/>
      <c r="CD49" s="652" t="s">
        <v>371</v>
      </c>
      <c r="CE49" s="653"/>
      <c r="CF49" s="653"/>
      <c r="CG49" s="653"/>
      <c r="CH49" s="653"/>
      <c r="CI49" s="653"/>
      <c r="CJ49" s="653"/>
      <c r="CK49" s="653"/>
      <c r="CL49" s="653"/>
      <c r="CM49" s="653"/>
      <c r="CN49" s="653"/>
      <c r="CO49" s="653"/>
      <c r="CP49" s="653"/>
      <c r="CQ49" s="654"/>
      <c r="CR49" s="709">
        <v>4427735</v>
      </c>
      <c r="CS49" s="693"/>
      <c r="CT49" s="693"/>
      <c r="CU49" s="693"/>
      <c r="CV49" s="693"/>
      <c r="CW49" s="693"/>
      <c r="CX49" s="693"/>
      <c r="CY49" s="720"/>
      <c r="CZ49" s="714">
        <v>100</v>
      </c>
      <c r="DA49" s="721"/>
      <c r="DB49" s="721"/>
      <c r="DC49" s="722"/>
      <c r="DD49" s="723">
        <v>2757676</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ZefTFFTGCF3uhzB0mF4IJMo/DfIZmU6AXOaMieW6NFSnpZIxvcS9zd1LOo8WaXlU8KIISN/1vgFPfc75wPyHIw==" saltValue="BKkdFmtwpIelpXdIbUtva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372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373</v>
      </c>
      <c r="DK2" s="760"/>
      <c r="DL2" s="760"/>
      <c r="DM2" s="760"/>
      <c r="DN2" s="760"/>
      <c r="DO2" s="761"/>
      <c r="DP2" s="229"/>
      <c r="DQ2" s="759" t="s">
        <v>374</v>
      </c>
      <c r="DR2" s="760"/>
      <c r="DS2" s="760"/>
      <c r="DT2" s="760"/>
      <c r="DU2" s="760"/>
      <c r="DV2" s="760"/>
      <c r="DW2" s="760"/>
      <c r="DX2" s="760"/>
      <c r="DY2" s="760"/>
      <c r="DZ2" s="761"/>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762" t="s">
        <v>375</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376</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753" t="s">
        <v>377</v>
      </c>
      <c r="B5" s="754"/>
      <c r="C5" s="754"/>
      <c r="D5" s="754"/>
      <c r="E5" s="754"/>
      <c r="F5" s="754"/>
      <c r="G5" s="754"/>
      <c r="H5" s="754"/>
      <c r="I5" s="754"/>
      <c r="J5" s="754"/>
      <c r="K5" s="754"/>
      <c r="L5" s="754"/>
      <c r="M5" s="754"/>
      <c r="N5" s="754"/>
      <c r="O5" s="754"/>
      <c r="P5" s="755"/>
      <c r="Q5" s="730" t="s">
        <v>378</v>
      </c>
      <c r="R5" s="731"/>
      <c r="S5" s="731"/>
      <c r="T5" s="731"/>
      <c r="U5" s="732"/>
      <c r="V5" s="730" t="s">
        <v>379</v>
      </c>
      <c r="W5" s="731"/>
      <c r="X5" s="731"/>
      <c r="Y5" s="731"/>
      <c r="Z5" s="732"/>
      <c r="AA5" s="730" t="s">
        <v>380</v>
      </c>
      <c r="AB5" s="731"/>
      <c r="AC5" s="731"/>
      <c r="AD5" s="731"/>
      <c r="AE5" s="731"/>
      <c r="AF5" s="763" t="s">
        <v>381</v>
      </c>
      <c r="AG5" s="731"/>
      <c r="AH5" s="731"/>
      <c r="AI5" s="731"/>
      <c r="AJ5" s="742"/>
      <c r="AK5" s="731" t="s">
        <v>382</v>
      </c>
      <c r="AL5" s="731"/>
      <c r="AM5" s="731"/>
      <c r="AN5" s="731"/>
      <c r="AO5" s="732"/>
      <c r="AP5" s="730" t="s">
        <v>383</v>
      </c>
      <c r="AQ5" s="731"/>
      <c r="AR5" s="731"/>
      <c r="AS5" s="731"/>
      <c r="AT5" s="732"/>
      <c r="AU5" s="730" t="s">
        <v>384</v>
      </c>
      <c r="AV5" s="731"/>
      <c r="AW5" s="731"/>
      <c r="AX5" s="731"/>
      <c r="AY5" s="742"/>
      <c r="AZ5" s="234"/>
      <c r="BA5" s="234"/>
      <c r="BB5" s="234"/>
      <c r="BC5" s="234"/>
      <c r="BD5" s="234"/>
      <c r="BE5" s="235"/>
      <c r="BF5" s="235"/>
      <c r="BG5" s="235"/>
      <c r="BH5" s="235"/>
      <c r="BI5" s="235"/>
      <c r="BJ5" s="235"/>
      <c r="BK5" s="235"/>
      <c r="BL5" s="235"/>
      <c r="BM5" s="235"/>
      <c r="BN5" s="235"/>
      <c r="BO5" s="235"/>
      <c r="BP5" s="235"/>
      <c r="BQ5" s="753" t="s">
        <v>385</v>
      </c>
      <c r="BR5" s="754"/>
      <c r="BS5" s="754"/>
      <c r="BT5" s="754"/>
      <c r="BU5" s="754"/>
      <c r="BV5" s="754"/>
      <c r="BW5" s="754"/>
      <c r="BX5" s="754"/>
      <c r="BY5" s="754"/>
      <c r="BZ5" s="754"/>
      <c r="CA5" s="754"/>
      <c r="CB5" s="754"/>
      <c r="CC5" s="754"/>
      <c r="CD5" s="754"/>
      <c r="CE5" s="754"/>
      <c r="CF5" s="754"/>
      <c r="CG5" s="755"/>
      <c r="CH5" s="730" t="s">
        <v>386</v>
      </c>
      <c r="CI5" s="731"/>
      <c r="CJ5" s="731"/>
      <c r="CK5" s="731"/>
      <c r="CL5" s="732"/>
      <c r="CM5" s="730" t="s">
        <v>387</v>
      </c>
      <c r="CN5" s="731"/>
      <c r="CO5" s="731"/>
      <c r="CP5" s="731"/>
      <c r="CQ5" s="732"/>
      <c r="CR5" s="730" t="s">
        <v>388</v>
      </c>
      <c r="CS5" s="731"/>
      <c r="CT5" s="731"/>
      <c r="CU5" s="731"/>
      <c r="CV5" s="732"/>
      <c r="CW5" s="730" t="s">
        <v>389</v>
      </c>
      <c r="CX5" s="731"/>
      <c r="CY5" s="731"/>
      <c r="CZ5" s="731"/>
      <c r="DA5" s="732"/>
      <c r="DB5" s="730" t="s">
        <v>390</v>
      </c>
      <c r="DC5" s="731"/>
      <c r="DD5" s="731"/>
      <c r="DE5" s="731"/>
      <c r="DF5" s="732"/>
      <c r="DG5" s="736" t="s">
        <v>391</v>
      </c>
      <c r="DH5" s="737"/>
      <c r="DI5" s="737"/>
      <c r="DJ5" s="737"/>
      <c r="DK5" s="738"/>
      <c r="DL5" s="736" t="s">
        <v>392</v>
      </c>
      <c r="DM5" s="737"/>
      <c r="DN5" s="737"/>
      <c r="DO5" s="737"/>
      <c r="DP5" s="738"/>
      <c r="DQ5" s="730" t="s">
        <v>393</v>
      </c>
      <c r="DR5" s="731"/>
      <c r="DS5" s="731"/>
      <c r="DT5" s="731"/>
      <c r="DU5" s="732"/>
      <c r="DV5" s="730" t="s">
        <v>384</v>
      </c>
      <c r="DW5" s="731"/>
      <c r="DX5" s="731"/>
      <c r="DY5" s="731"/>
      <c r="DZ5" s="742"/>
      <c r="EA5" s="236"/>
    </row>
    <row r="6" spans="1:131" s="237" customFormat="1" ht="26.25" customHeight="1" thickBot="1" x14ac:dyDescent="0.2">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15">
      <c r="A7" s="238">
        <v>1</v>
      </c>
      <c r="B7" s="744" t="s">
        <v>394</v>
      </c>
      <c r="C7" s="745"/>
      <c r="D7" s="745"/>
      <c r="E7" s="745"/>
      <c r="F7" s="745"/>
      <c r="G7" s="745"/>
      <c r="H7" s="745"/>
      <c r="I7" s="745"/>
      <c r="J7" s="745"/>
      <c r="K7" s="745"/>
      <c r="L7" s="745"/>
      <c r="M7" s="745"/>
      <c r="N7" s="745"/>
      <c r="O7" s="745"/>
      <c r="P7" s="746"/>
      <c r="Q7" s="747">
        <v>4583</v>
      </c>
      <c r="R7" s="748"/>
      <c r="S7" s="748"/>
      <c r="T7" s="748"/>
      <c r="U7" s="748"/>
      <c r="V7" s="748">
        <v>4428</v>
      </c>
      <c r="W7" s="748"/>
      <c r="X7" s="748"/>
      <c r="Y7" s="748"/>
      <c r="Z7" s="748"/>
      <c r="AA7" s="748">
        <v>155</v>
      </c>
      <c r="AB7" s="748"/>
      <c r="AC7" s="748"/>
      <c r="AD7" s="748"/>
      <c r="AE7" s="749"/>
      <c r="AF7" s="750">
        <v>127</v>
      </c>
      <c r="AG7" s="751"/>
      <c r="AH7" s="751"/>
      <c r="AI7" s="751"/>
      <c r="AJ7" s="752"/>
      <c r="AK7" s="787">
        <v>533</v>
      </c>
      <c r="AL7" s="788"/>
      <c r="AM7" s="788"/>
      <c r="AN7" s="788"/>
      <c r="AO7" s="788"/>
      <c r="AP7" s="788">
        <v>3319</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c r="BT7" s="766"/>
      <c r="BU7" s="766"/>
      <c r="BV7" s="766"/>
      <c r="BW7" s="766"/>
      <c r="BX7" s="766"/>
      <c r="BY7" s="766"/>
      <c r="BZ7" s="766"/>
      <c r="CA7" s="766"/>
      <c r="CB7" s="766"/>
      <c r="CC7" s="766"/>
      <c r="CD7" s="766"/>
      <c r="CE7" s="766"/>
      <c r="CF7" s="766"/>
      <c r="CG7" s="791"/>
      <c r="CH7" s="784"/>
      <c r="CI7" s="785"/>
      <c r="CJ7" s="785"/>
      <c r="CK7" s="785"/>
      <c r="CL7" s="786"/>
      <c r="CM7" s="784"/>
      <c r="CN7" s="785"/>
      <c r="CO7" s="785"/>
      <c r="CP7" s="785"/>
      <c r="CQ7" s="786"/>
      <c r="CR7" s="784"/>
      <c r="CS7" s="785"/>
      <c r="CT7" s="785"/>
      <c r="CU7" s="785"/>
      <c r="CV7" s="786"/>
      <c r="CW7" s="784"/>
      <c r="CX7" s="785"/>
      <c r="CY7" s="785"/>
      <c r="CZ7" s="785"/>
      <c r="DA7" s="786"/>
      <c r="DB7" s="784"/>
      <c r="DC7" s="785"/>
      <c r="DD7" s="785"/>
      <c r="DE7" s="785"/>
      <c r="DF7" s="786"/>
      <c r="DG7" s="784"/>
      <c r="DH7" s="785"/>
      <c r="DI7" s="785"/>
      <c r="DJ7" s="785"/>
      <c r="DK7" s="786"/>
      <c r="DL7" s="784"/>
      <c r="DM7" s="785"/>
      <c r="DN7" s="785"/>
      <c r="DO7" s="785"/>
      <c r="DP7" s="786"/>
      <c r="DQ7" s="784"/>
      <c r="DR7" s="785"/>
      <c r="DS7" s="785"/>
      <c r="DT7" s="785"/>
      <c r="DU7" s="786"/>
      <c r="DV7" s="765"/>
      <c r="DW7" s="766"/>
      <c r="DX7" s="766"/>
      <c r="DY7" s="766"/>
      <c r="DZ7" s="767"/>
      <c r="EA7" s="236"/>
    </row>
    <row r="8" spans="1:131" s="237" customFormat="1" ht="26.25" customHeight="1" x14ac:dyDescent="0.15">
      <c r="A8" s="240">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77"/>
      <c r="AL8" s="778"/>
      <c r="AM8" s="778"/>
      <c r="AN8" s="778"/>
      <c r="AO8" s="778"/>
      <c r="AP8" s="778"/>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c r="BT8" s="782"/>
      <c r="BU8" s="782"/>
      <c r="BV8" s="782"/>
      <c r="BW8" s="782"/>
      <c r="BX8" s="782"/>
      <c r="BY8" s="782"/>
      <c r="BZ8" s="782"/>
      <c r="CA8" s="782"/>
      <c r="CB8" s="782"/>
      <c r="CC8" s="782"/>
      <c r="CD8" s="782"/>
      <c r="CE8" s="782"/>
      <c r="CF8" s="782"/>
      <c r="CG8" s="783"/>
      <c r="CH8" s="792"/>
      <c r="CI8" s="793"/>
      <c r="CJ8" s="793"/>
      <c r="CK8" s="793"/>
      <c r="CL8" s="794"/>
      <c r="CM8" s="792"/>
      <c r="CN8" s="793"/>
      <c r="CO8" s="793"/>
      <c r="CP8" s="793"/>
      <c r="CQ8" s="794"/>
      <c r="CR8" s="792"/>
      <c r="CS8" s="793"/>
      <c r="CT8" s="793"/>
      <c r="CU8" s="793"/>
      <c r="CV8" s="794"/>
      <c r="CW8" s="792"/>
      <c r="CX8" s="793"/>
      <c r="CY8" s="793"/>
      <c r="CZ8" s="793"/>
      <c r="DA8" s="794"/>
      <c r="DB8" s="792"/>
      <c r="DC8" s="793"/>
      <c r="DD8" s="793"/>
      <c r="DE8" s="793"/>
      <c r="DF8" s="794"/>
      <c r="DG8" s="792"/>
      <c r="DH8" s="793"/>
      <c r="DI8" s="793"/>
      <c r="DJ8" s="793"/>
      <c r="DK8" s="794"/>
      <c r="DL8" s="792"/>
      <c r="DM8" s="793"/>
      <c r="DN8" s="793"/>
      <c r="DO8" s="793"/>
      <c r="DP8" s="794"/>
      <c r="DQ8" s="792"/>
      <c r="DR8" s="793"/>
      <c r="DS8" s="793"/>
      <c r="DT8" s="793"/>
      <c r="DU8" s="794"/>
      <c r="DV8" s="781"/>
      <c r="DW8" s="782"/>
      <c r="DX8" s="782"/>
      <c r="DY8" s="782"/>
      <c r="DZ8" s="795"/>
      <c r="EA8" s="236"/>
    </row>
    <row r="9" spans="1:131" s="237" customFormat="1" ht="26.25" customHeight="1" x14ac:dyDescent="0.15">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c r="BT9" s="782"/>
      <c r="BU9" s="782"/>
      <c r="BV9" s="782"/>
      <c r="BW9" s="782"/>
      <c r="BX9" s="782"/>
      <c r="BY9" s="782"/>
      <c r="BZ9" s="782"/>
      <c r="CA9" s="782"/>
      <c r="CB9" s="782"/>
      <c r="CC9" s="782"/>
      <c r="CD9" s="782"/>
      <c r="CE9" s="782"/>
      <c r="CF9" s="782"/>
      <c r="CG9" s="783"/>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781"/>
      <c r="DW9" s="782"/>
      <c r="DX9" s="782"/>
      <c r="DY9" s="782"/>
      <c r="DZ9" s="795"/>
      <c r="EA9" s="236"/>
    </row>
    <row r="10" spans="1:131" s="237" customFormat="1" ht="26.25" customHeight="1" x14ac:dyDescent="0.15">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36"/>
    </row>
    <row r="11" spans="1:131" s="237" customFormat="1" ht="26.25" customHeight="1" x14ac:dyDescent="0.15">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x14ac:dyDescent="0.15">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x14ac:dyDescent="0.15">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15">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15">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15">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15">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15">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15">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15">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15">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395</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
      <c r="A23" s="242" t="s">
        <v>396</v>
      </c>
      <c r="B23" s="799" t="s">
        <v>397</v>
      </c>
      <c r="C23" s="800"/>
      <c r="D23" s="800"/>
      <c r="E23" s="800"/>
      <c r="F23" s="800"/>
      <c r="G23" s="800"/>
      <c r="H23" s="800"/>
      <c r="I23" s="800"/>
      <c r="J23" s="800"/>
      <c r="K23" s="800"/>
      <c r="L23" s="800"/>
      <c r="M23" s="800"/>
      <c r="N23" s="800"/>
      <c r="O23" s="800"/>
      <c r="P23" s="801"/>
      <c r="Q23" s="802">
        <f>Q7</f>
        <v>4583</v>
      </c>
      <c r="R23" s="803"/>
      <c r="S23" s="803"/>
      <c r="T23" s="803"/>
      <c r="U23" s="803"/>
      <c r="V23" s="803">
        <f>V7</f>
        <v>4428</v>
      </c>
      <c r="W23" s="803"/>
      <c r="X23" s="803"/>
      <c r="Y23" s="803"/>
      <c r="Z23" s="803"/>
      <c r="AA23" s="803">
        <f>AA7</f>
        <v>155</v>
      </c>
      <c r="AB23" s="803"/>
      <c r="AC23" s="803"/>
      <c r="AD23" s="803"/>
      <c r="AE23" s="804"/>
      <c r="AF23" s="805">
        <v>127</v>
      </c>
      <c r="AG23" s="803"/>
      <c r="AH23" s="803"/>
      <c r="AI23" s="803"/>
      <c r="AJ23" s="806"/>
      <c r="AK23" s="807"/>
      <c r="AL23" s="808"/>
      <c r="AM23" s="808"/>
      <c r="AN23" s="808"/>
      <c r="AO23" s="808"/>
      <c r="AP23" s="803">
        <f>AP7</f>
        <v>3319</v>
      </c>
      <c r="AQ23" s="803"/>
      <c r="AR23" s="803"/>
      <c r="AS23" s="803"/>
      <c r="AT23" s="803"/>
      <c r="AU23" s="809"/>
      <c r="AV23" s="809"/>
      <c r="AW23" s="809"/>
      <c r="AX23" s="809"/>
      <c r="AY23" s="810"/>
      <c r="AZ23" s="818" t="s">
        <v>132</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15">
      <c r="A24" s="817" t="s">
        <v>398</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
      <c r="A25" s="762" t="s">
        <v>399</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15">
      <c r="A26" s="753" t="s">
        <v>377</v>
      </c>
      <c r="B26" s="754"/>
      <c r="C26" s="754"/>
      <c r="D26" s="754"/>
      <c r="E26" s="754"/>
      <c r="F26" s="754"/>
      <c r="G26" s="754"/>
      <c r="H26" s="754"/>
      <c r="I26" s="754"/>
      <c r="J26" s="754"/>
      <c r="K26" s="754"/>
      <c r="L26" s="754"/>
      <c r="M26" s="754"/>
      <c r="N26" s="754"/>
      <c r="O26" s="754"/>
      <c r="P26" s="755"/>
      <c r="Q26" s="730" t="s">
        <v>400</v>
      </c>
      <c r="R26" s="731"/>
      <c r="S26" s="731"/>
      <c r="T26" s="731"/>
      <c r="U26" s="732"/>
      <c r="V26" s="730" t="s">
        <v>401</v>
      </c>
      <c r="W26" s="731"/>
      <c r="X26" s="731"/>
      <c r="Y26" s="731"/>
      <c r="Z26" s="732"/>
      <c r="AA26" s="730" t="s">
        <v>402</v>
      </c>
      <c r="AB26" s="731"/>
      <c r="AC26" s="731"/>
      <c r="AD26" s="731"/>
      <c r="AE26" s="731"/>
      <c r="AF26" s="821" t="s">
        <v>403</v>
      </c>
      <c r="AG26" s="822"/>
      <c r="AH26" s="822"/>
      <c r="AI26" s="822"/>
      <c r="AJ26" s="823"/>
      <c r="AK26" s="731" t="s">
        <v>404</v>
      </c>
      <c r="AL26" s="731"/>
      <c r="AM26" s="731"/>
      <c r="AN26" s="731"/>
      <c r="AO26" s="732"/>
      <c r="AP26" s="730" t="s">
        <v>405</v>
      </c>
      <c r="AQ26" s="731"/>
      <c r="AR26" s="731"/>
      <c r="AS26" s="731"/>
      <c r="AT26" s="732"/>
      <c r="AU26" s="730" t="s">
        <v>406</v>
      </c>
      <c r="AV26" s="731"/>
      <c r="AW26" s="731"/>
      <c r="AX26" s="731"/>
      <c r="AY26" s="732"/>
      <c r="AZ26" s="730" t="s">
        <v>407</v>
      </c>
      <c r="BA26" s="731"/>
      <c r="BB26" s="731"/>
      <c r="BC26" s="731"/>
      <c r="BD26" s="732"/>
      <c r="BE26" s="730" t="s">
        <v>384</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15">
      <c r="A28" s="244">
        <v>1</v>
      </c>
      <c r="B28" s="744" t="s">
        <v>408</v>
      </c>
      <c r="C28" s="745"/>
      <c r="D28" s="745"/>
      <c r="E28" s="745"/>
      <c r="F28" s="745"/>
      <c r="G28" s="745"/>
      <c r="H28" s="745"/>
      <c r="I28" s="745"/>
      <c r="J28" s="745"/>
      <c r="K28" s="745"/>
      <c r="L28" s="745"/>
      <c r="M28" s="745"/>
      <c r="N28" s="745"/>
      <c r="O28" s="745"/>
      <c r="P28" s="746"/>
      <c r="Q28" s="831">
        <v>534</v>
      </c>
      <c r="R28" s="832"/>
      <c r="S28" s="832"/>
      <c r="T28" s="832"/>
      <c r="U28" s="832"/>
      <c r="V28" s="832">
        <v>459</v>
      </c>
      <c r="W28" s="832"/>
      <c r="X28" s="832"/>
      <c r="Y28" s="832"/>
      <c r="Z28" s="832"/>
      <c r="AA28" s="832">
        <v>75</v>
      </c>
      <c r="AB28" s="832"/>
      <c r="AC28" s="832"/>
      <c r="AD28" s="832"/>
      <c r="AE28" s="833"/>
      <c r="AF28" s="834">
        <v>75</v>
      </c>
      <c r="AG28" s="832"/>
      <c r="AH28" s="832"/>
      <c r="AI28" s="832"/>
      <c r="AJ28" s="835"/>
      <c r="AK28" s="836">
        <v>43</v>
      </c>
      <c r="AL28" s="827"/>
      <c r="AM28" s="827"/>
      <c r="AN28" s="827"/>
      <c r="AO28" s="827"/>
      <c r="AP28" s="827" t="s">
        <v>599</v>
      </c>
      <c r="AQ28" s="827"/>
      <c r="AR28" s="827"/>
      <c r="AS28" s="827"/>
      <c r="AT28" s="827"/>
      <c r="AU28" s="827" t="s">
        <v>599</v>
      </c>
      <c r="AV28" s="827"/>
      <c r="AW28" s="827"/>
      <c r="AX28" s="827"/>
      <c r="AY28" s="827"/>
      <c r="AZ28" s="828" t="s">
        <v>599</v>
      </c>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15">
      <c r="A29" s="244">
        <v>2</v>
      </c>
      <c r="B29" s="768" t="s">
        <v>409</v>
      </c>
      <c r="C29" s="769"/>
      <c r="D29" s="769"/>
      <c r="E29" s="769"/>
      <c r="F29" s="769"/>
      <c r="G29" s="769"/>
      <c r="H29" s="769"/>
      <c r="I29" s="769"/>
      <c r="J29" s="769"/>
      <c r="K29" s="769"/>
      <c r="L29" s="769"/>
      <c r="M29" s="769"/>
      <c r="N29" s="769"/>
      <c r="O29" s="769"/>
      <c r="P29" s="770"/>
      <c r="Q29" s="771">
        <v>587</v>
      </c>
      <c r="R29" s="772"/>
      <c r="S29" s="772"/>
      <c r="T29" s="772"/>
      <c r="U29" s="772"/>
      <c r="V29" s="772">
        <v>512</v>
      </c>
      <c r="W29" s="772"/>
      <c r="X29" s="772"/>
      <c r="Y29" s="772"/>
      <c r="Z29" s="772"/>
      <c r="AA29" s="772">
        <v>75</v>
      </c>
      <c r="AB29" s="772"/>
      <c r="AC29" s="772"/>
      <c r="AD29" s="772"/>
      <c r="AE29" s="773"/>
      <c r="AF29" s="774">
        <v>75</v>
      </c>
      <c r="AG29" s="775"/>
      <c r="AH29" s="775"/>
      <c r="AI29" s="775"/>
      <c r="AJ29" s="776"/>
      <c r="AK29" s="839">
        <v>75</v>
      </c>
      <c r="AL29" s="840"/>
      <c r="AM29" s="840"/>
      <c r="AN29" s="840"/>
      <c r="AO29" s="840"/>
      <c r="AP29" s="840" t="s">
        <v>599</v>
      </c>
      <c r="AQ29" s="840"/>
      <c r="AR29" s="840"/>
      <c r="AS29" s="840"/>
      <c r="AT29" s="840"/>
      <c r="AU29" s="840" t="s">
        <v>599</v>
      </c>
      <c r="AV29" s="840"/>
      <c r="AW29" s="840"/>
      <c r="AX29" s="840"/>
      <c r="AY29" s="840"/>
      <c r="AZ29" s="841" t="s">
        <v>599</v>
      </c>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15">
      <c r="A30" s="244">
        <v>3</v>
      </c>
      <c r="B30" s="768" t="s">
        <v>410</v>
      </c>
      <c r="C30" s="769"/>
      <c r="D30" s="769"/>
      <c r="E30" s="769"/>
      <c r="F30" s="769"/>
      <c r="G30" s="769"/>
      <c r="H30" s="769"/>
      <c r="I30" s="769"/>
      <c r="J30" s="769"/>
      <c r="K30" s="769"/>
      <c r="L30" s="769"/>
      <c r="M30" s="769"/>
      <c r="N30" s="769"/>
      <c r="O30" s="769"/>
      <c r="P30" s="770"/>
      <c r="Q30" s="771">
        <v>139</v>
      </c>
      <c r="R30" s="772"/>
      <c r="S30" s="772"/>
      <c r="T30" s="772"/>
      <c r="U30" s="772"/>
      <c r="V30" s="772">
        <v>135</v>
      </c>
      <c r="W30" s="772"/>
      <c r="X30" s="772"/>
      <c r="Y30" s="772"/>
      <c r="Z30" s="772"/>
      <c r="AA30" s="772">
        <v>4</v>
      </c>
      <c r="AB30" s="772"/>
      <c r="AC30" s="772"/>
      <c r="AD30" s="772"/>
      <c r="AE30" s="773"/>
      <c r="AF30" s="774">
        <v>4</v>
      </c>
      <c r="AG30" s="775"/>
      <c r="AH30" s="775"/>
      <c r="AI30" s="775"/>
      <c r="AJ30" s="776"/>
      <c r="AK30" s="839">
        <v>88</v>
      </c>
      <c r="AL30" s="840"/>
      <c r="AM30" s="840"/>
      <c r="AN30" s="840"/>
      <c r="AO30" s="840"/>
      <c r="AP30" s="840" t="s">
        <v>599</v>
      </c>
      <c r="AQ30" s="840"/>
      <c r="AR30" s="840"/>
      <c r="AS30" s="840"/>
      <c r="AT30" s="840"/>
      <c r="AU30" s="840" t="s">
        <v>599</v>
      </c>
      <c r="AV30" s="840"/>
      <c r="AW30" s="840"/>
      <c r="AX30" s="840"/>
      <c r="AY30" s="840"/>
      <c r="AZ30" s="841" t="s">
        <v>599</v>
      </c>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15">
      <c r="A31" s="244">
        <v>4</v>
      </c>
      <c r="B31" s="768" t="s">
        <v>411</v>
      </c>
      <c r="C31" s="769"/>
      <c r="D31" s="769"/>
      <c r="E31" s="769"/>
      <c r="F31" s="769"/>
      <c r="G31" s="769"/>
      <c r="H31" s="769"/>
      <c r="I31" s="769"/>
      <c r="J31" s="769"/>
      <c r="K31" s="769"/>
      <c r="L31" s="769"/>
      <c r="M31" s="769"/>
      <c r="N31" s="769"/>
      <c r="O31" s="769"/>
      <c r="P31" s="770"/>
      <c r="Q31" s="771">
        <v>70</v>
      </c>
      <c r="R31" s="772"/>
      <c r="S31" s="772"/>
      <c r="T31" s="772"/>
      <c r="U31" s="772"/>
      <c r="V31" s="772">
        <v>66</v>
      </c>
      <c r="W31" s="772"/>
      <c r="X31" s="772"/>
      <c r="Y31" s="772"/>
      <c r="Z31" s="772"/>
      <c r="AA31" s="772">
        <v>4</v>
      </c>
      <c r="AB31" s="772"/>
      <c r="AC31" s="772"/>
      <c r="AD31" s="772"/>
      <c r="AE31" s="773"/>
      <c r="AF31" s="774">
        <v>4</v>
      </c>
      <c r="AG31" s="775"/>
      <c r="AH31" s="775"/>
      <c r="AI31" s="775"/>
      <c r="AJ31" s="776"/>
      <c r="AK31" s="839">
        <v>37</v>
      </c>
      <c r="AL31" s="840"/>
      <c r="AM31" s="840"/>
      <c r="AN31" s="840"/>
      <c r="AO31" s="840"/>
      <c r="AP31" s="840">
        <v>26</v>
      </c>
      <c r="AQ31" s="840"/>
      <c r="AR31" s="840"/>
      <c r="AS31" s="840"/>
      <c r="AT31" s="840"/>
      <c r="AU31" s="840">
        <v>8</v>
      </c>
      <c r="AV31" s="840"/>
      <c r="AW31" s="840"/>
      <c r="AX31" s="840"/>
      <c r="AY31" s="840"/>
      <c r="AZ31" s="841" t="s">
        <v>599</v>
      </c>
      <c r="BA31" s="841"/>
      <c r="BB31" s="841"/>
      <c r="BC31" s="841"/>
      <c r="BD31" s="841"/>
      <c r="BE31" s="837"/>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15">
      <c r="A32" s="244">
        <v>5</v>
      </c>
      <c r="B32" s="768" t="s">
        <v>412</v>
      </c>
      <c r="C32" s="769"/>
      <c r="D32" s="769"/>
      <c r="E32" s="769"/>
      <c r="F32" s="769"/>
      <c r="G32" s="769"/>
      <c r="H32" s="769"/>
      <c r="I32" s="769"/>
      <c r="J32" s="769"/>
      <c r="K32" s="769"/>
      <c r="L32" s="769"/>
      <c r="M32" s="769"/>
      <c r="N32" s="769"/>
      <c r="O32" s="769"/>
      <c r="P32" s="770"/>
      <c r="Q32" s="771">
        <v>306</v>
      </c>
      <c r="R32" s="772"/>
      <c r="S32" s="772"/>
      <c r="T32" s="772"/>
      <c r="U32" s="772"/>
      <c r="V32" s="772">
        <v>280</v>
      </c>
      <c r="W32" s="772"/>
      <c r="X32" s="772"/>
      <c r="Y32" s="772"/>
      <c r="Z32" s="772"/>
      <c r="AA32" s="772">
        <v>26</v>
      </c>
      <c r="AB32" s="772"/>
      <c r="AC32" s="772"/>
      <c r="AD32" s="772"/>
      <c r="AE32" s="773"/>
      <c r="AF32" s="774">
        <v>26</v>
      </c>
      <c r="AG32" s="775"/>
      <c r="AH32" s="775"/>
      <c r="AI32" s="775"/>
      <c r="AJ32" s="776"/>
      <c r="AK32" s="839">
        <v>155</v>
      </c>
      <c r="AL32" s="840"/>
      <c r="AM32" s="840"/>
      <c r="AN32" s="840"/>
      <c r="AO32" s="840"/>
      <c r="AP32" s="840">
        <v>138</v>
      </c>
      <c r="AQ32" s="840"/>
      <c r="AR32" s="840"/>
      <c r="AS32" s="840"/>
      <c r="AT32" s="840"/>
      <c r="AU32" s="840">
        <v>67</v>
      </c>
      <c r="AV32" s="840"/>
      <c r="AW32" s="840"/>
      <c r="AX32" s="840"/>
      <c r="AY32" s="840"/>
      <c r="AZ32" s="841" t="s">
        <v>599</v>
      </c>
      <c r="BA32" s="841"/>
      <c r="BB32" s="841"/>
      <c r="BC32" s="841"/>
      <c r="BD32" s="841"/>
      <c r="BE32" s="837"/>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15">
      <c r="A33" s="244">
        <v>6</v>
      </c>
      <c r="B33" s="768" t="s">
        <v>413</v>
      </c>
      <c r="C33" s="769"/>
      <c r="D33" s="769"/>
      <c r="E33" s="769"/>
      <c r="F33" s="769"/>
      <c r="G33" s="769"/>
      <c r="H33" s="769"/>
      <c r="I33" s="769"/>
      <c r="J33" s="769"/>
      <c r="K33" s="769"/>
      <c r="L33" s="769"/>
      <c r="M33" s="769"/>
      <c r="N33" s="769"/>
      <c r="O33" s="769"/>
      <c r="P33" s="770"/>
      <c r="Q33" s="771">
        <v>98</v>
      </c>
      <c r="R33" s="772"/>
      <c r="S33" s="772"/>
      <c r="T33" s="772"/>
      <c r="U33" s="772"/>
      <c r="V33" s="772">
        <v>91</v>
      </c>
      <c r="W33" s="772"/>
      <c r="X33" s="772"/>
      <c r="Y33" s="772"/>
      <c r="Z33" s="772"/>
      <c r="AA33" s="772">
        <v>7</v>
      </c>
      <c r="AB33" s="772"/>
      <c r="AC33" s="772"/>
      <c r="AD33" s="772"/>
      <c r="AE33" s="773"/>
      <c r="AF33" s="774">
        <v>114</v>
      </c>
      <c r="AG33" s="775"/>
      <c r="AH33" s="775"/>
      <c r="AI33" s="775"/>
      <c r="AJ33" s="776"/>
      <c r="AK33" s="839">
        <v>12</v>
      </c>
      <c r="AL33" s="840"/>
      <c r="AM33" s="840"/>
      <c r="AN33" s="840"/>
      <c r="AO33" s="840"/>
      <c r="AP33" s="840">
        <v>181</v>
      </c>
      <c r="AQ33" s="840"/>
      <c r="AR33" s="840"/>
      <c r="AS33" s="840"/>
      <c r="AT33" s="840"/>
      <c r="AU33" s="840">
        <v>39</v>
      </c>
      <c r="AV33" s="840"/>
      <c r="AW33" s="840"/>
      <c r="AX33" s="840"/>
      <c r="AY33" s="840"/>
      <c r="AZ33" s="841" t="s">
        <v>599</v>
      </c>
      <c r="BA33" s="841"/>
      <c r="BB33" s="841"/>
      <c r="BC33" s="841"/>
      <c r="BD33" s="841"/>
      <c r="BE33" s="837" t="s">
        <v>414</v>
      </c>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15">
      <c r="A34" s="244">
        <v>7</v>
      </c>
      <c r="B34" s="768" t="s">
        <v>415</v>
      </c>
      <c r="C34" s="769"/>
      <c r="D34" s="769"/>
      <c r="E34" s="769"/>
      <c r="F34" s="769"/>
      <c r="G34" s="769"/>
      <c r="H34" s="769"/>
      <c r="I34" s="769"/>
      <c r="J34" s="769"/>
      <c r="K34" s="769"/>
      <c r="L34" s="769"/>
      <c r="M34" s="769"/>
      <c r="N34" s="769"/>
      <c r="O34" s="769"/>
      <c r="P34" s="770"/>
      <c r="Q34" s="771">
        <v>53</v>
      </c>
      <c r="R34" s="772"/>
      <c r="S34" s="772"/>
      <c r="T34" s="772"/>
      <c r="U34" s="772"/>
      <c r="V34" s="772">
        <v>41</v>
      </c>
      <c r="W34" s="772"/>
      <c r="X34" s="772"/>
      <c r="Y34" s="772"/>
      <c r="Z34" s="772"/>
      <c r="AA34" s="772">
        <v>12</v>
      </c>
      <c r="AB34" s="772"/>
      <c r="AC34" s="772"/>
      <c r="AD34" s="772"/>
      <c r="AE34" s="773"/>
      <c r="AF34" s="774">
        <v>12</v>
      </c>
      <c r="AG34" s="775"/>
      <c r="AH34" s="775"/>
      <c r="AI34" s="775"/>
      <c r="AJ34" s="776"/>
      <c r="AK34" s="839">
        <v>19</v>
      </c>
      <c r="AL34" s="840"/>
      <c r="AM34" s="840"/>
      <c r="AN34" s="840"/>
      <c r="AO34" s="840"/>
      <c r="AP34" s="840">
        <v>113</v>
      </c>
      <c r="AQ34" s="840"/>
      <c r="AR34" s="840"/>
      <c r="AS34" s="840"/>
      <c r="AT34" s="840"/>
      <c r="AU34" s="840">
        <v>101</v>
      </c>
      <c r="AV34" s="840"/>
      <c r="AW34" s="840"/>
      <c r="AX34" s="840"/>
      <c r="AY34" s="840"/>
      <c r="AZ34" s="841" t="s">
        <v>599</v>
      </c>
      <c r="BA34" s="841"/>
      <c r="BB34" s="841"/>
      <c r="BC34" s="841"/>
      <c r="BD34" s="841"/>
      <c r="BE34" s="837" t="s">
        <v>416</v>
      </c>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15">
      <c r="A35" s="244">
        <v>8</v>
      </c>
      <c r="B35" s="768" t="s">
        <v>417</v>
      </c>
      <c r="C35" s="769"/>
      <c r="D35" s="769"/>
      <c r="E35" s="769"/>
      <c r="F35" s="769"/>
      <c r="G35" s="769"/>
      <c r="H35" s="769"/>
      <c r="I35" s="769"/>
      <c r="J35" s="769"/>
      <c r="K35" s="769"/>
      <c r="L35" s="769"/>
      <c r="M35" s="769"/>
      <c r="N35" s="769"/>
      <c r="O35" s="769"/>
      <c r="P35" s="770"/>
      <c r="Q35" s="771">
        <v>410</v>
      </c>
      <c r="R35" s="772"/>
      <c r="S35" s="772"/>
      <c r="T35" s="772"/>
      <c r="U35" s="772"/>
      <c r="V35" s="772">
        <v>399</v>
      </c>
      <c r="W35" s="772"/>
      <c r="X35" s="772"/>
      <c r="Y35" s="772"/>
      <c r="Z35" s="772"/>
      <c r="AA35" s="772">
        <v>11</v>
      </c>
      <c r="AB35" s="772"/>
      <c r="AC35" s="772"/>
      <c r="AD35" s="772"/>
      <c r="AE35" s="773"/>
      <c r="AF35" s="774">
        <v>11</v>
      </c>
      <c r="AG35" s="775"/>
      <c r="AH35" s="775"/>
      <c r="AI35" s="775"/>
      <c r="AJ35" s="776"/>
      <c r="AK35" s="839">
        <v>51</v>
      </c>
      <c r="AL35" s="840"/>
      <c r="AM35" s="840"/>
      <c r="AN35" s="840"/>
      <c r="AO35" s="840"/>
      <c r="AP35" s="840">
        <v>874</v>
      </c>
      <c r="AQ35" s="840"/>
      <c r="AR35" s="840"/>
      <c r="AS35" s="840"/>
      <c r="AT35" s="840"/>
      <c r="AU35" s="840">
        <v>607</v>
      </c>
      <c r="AV35" s="840"/>
      <c r="AW35" s="840"/>
      <c r="AX35" s="840"/>
      <c r="AY35" s="840"/>
      <c r="AZ35" s="841" t="s">
        <v>599</v>
      </c>
      <c r="BA35" s="841"/>
      <c r="BB35" s="841"/>
      <c r="BC35" s="841"/>
      <c r="BD35" s="841"/>
      <c r="BE35" s="837" t="s">
        <v>418</v>
      </c>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15">
      <c r="A36" s="244">
        <v>9</v>
      </c>
      <c r="B36" s="768" t="s">
        <v>419</v>
      </c>
      <c r="C36" s="769"/>
      <c r="D36" s="769"/>
      <c r="E36" s="769"/>
      <c r="F36" s="769"/>
      <c r="G36" s="769"/>
      <c r="H36" s="769"/>
      <c r="I36" s="769"/>
      <c r="J36" s="769"/>
      <c r="K36" s="769"/>
      <c r="L36" s="769"/>
      <c r="M36" s="769"/>
      <c r="N36" s="769"/>
      <c r="O36" s="769"/>
      <c r="P36" s="770"/>
      <c r="Q36" s="771">
        <v>18</v>
      </c>
      <c r="R36" s="772"/>
      <c r="S36" s="772"/>
      <c r="T36" s="772"/>
      <c r="U36" s="772"/>
      <c r="V36" s="772">
        <v>17</v>
      </c>
      <c r="W36" s="772"/>
      <c r="X36" s="772"/>
      <c r="Y36" s="772"/>
      <c r="Z36" s="772"/>
      <c r="AA36" s="772">
        <v>1</v>
      </c>
      <c r="AB36" s="772"/>
      <c r="AC36" s="772"/>
      <c r="AD36" s="772"/>
      <c r="AE36" s="773"/>
      <c r="AF36" s="774">
        <v>1</v>
      </c>
      <c r="AG36" s="775"/>
      <c r="AH36" s="775"/>
      <c r="AI36" s="775"/>
      <c r="AJ36" s="776"/>
      <c r="AK36" s="839">
        <v>8</v>
      </c>
      <c r="AL36" s="840"/>
      <c r="AM36" s="840"/>
      <c r="AN36" s="840"/>
      <c r="AO36" s="840"/>
      <c r="AP36" s="840">
        <v>34</v>
      </c>
      <c r="AQ36" s="840"/>
      <c r="AR36" s="840"/>
      <c r="AS36" s="840"/>
      <c r="AT36" s="840"/>
      <c r="AU36" s="840">
        <v>34</v>
      </c>
      <c r="AV36" s="840"/>
      <c r="AW36" s="840"/>
      <c r="AX36" s="840"/>
      <c r="AY36" s="840"/>
      <c r="AZ36" s="841" t="s">
        <v>599</v>
      </c>
      <c r="BA36" s="841"/>
      <c r="BB36" s="841"/>
      <c r="BC36" s="841"/>
      <c r="BD36" s="841"/>
      <c r="BE36" s="837" t="s">
        <v>420</v>
      </c>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15">
      <c r="A37" s="244">
        <v>10</v>
      </c>
      <c r="B37" s="768" t="s">
        <v>421</v>
      </c>
      <c r="C37" s="769"/>
      <c r="D37" s="769"/>
      <c r="E37" s="769"/>
      <c r="F37" s="769"/>
      <c r="G37" s="769"/>
      <c r="H37" s="769"/>
      <c r="I37" s="769"/>
      <c r="J37" s="769"/>
      <c r="K37" s="769"/>
      <c r="L37" s="769"/>
      <c r="M37" s="769"/>
      <c r="N37" s="769"/>
      <c r="O37" s="769"/>
      <c r="P37" s="770"/>
      <c r="Q37" s="771">
        <v>12</v>
      </c>
      <c r="R37" s="772"/>
      <c r="S37" s="772"/>
      <c r="T37" s="772"/>
      <c r="U37" s="772"/>
      <c r="V37" s="772">
        <v>9</v>
      </c>
      <c r="W37" s="772"/>
      <c r="X37" s="772"/>
      <c r="Y37" s="772"/>
      <c r="Z37" s="772"/>
      <c r="AA37" s="772">
        <v>3</v>
      </c>
      <c r="AB37" s="772"/>
      <c r="AC37" s="772"/>
      <c r="AD37" s="772"/>
      <c r="AE37" s="773"/>
      <c r="AF37" s="774">
        <v>3</v>
      </c>
      <c r="AG37" s="775"/>
      <c r="AH37" s="775"/>
      <c r="AI37" s="775"/>
      <c r="AJ37" s="776"/>
      <c r="AK37" s="839">
        <v>7</v>
      </c>
      <c r="AL37" s="840"/>
      <c r="AM37" s="840"/>
      <c r="AN37" s="840"/>
      <c r="AO37" s="840"/>
      <c r="AP37" s="840">
        <v>23</v>
      </c>
      <c r="AQ37" s="840"/>
      <c r="AR37" s="840"/>
      <c r="AS37" s="840"/>
      <c r="AT37" s="840"/>
      <c r="AU37" s="840">
        <v>23</v>
      </c>
      <c r="AV37" s="840"/>
      <c r="AW37" s="840"/>
      <c r="AX37" s="840"/>
      <c r="AY37" s="840"/>
      <c r="AZ37" s="841" t="s">
        <v>599</v>
      </c>
      <c r="BA37" s="841"/>
      <c r="BB37" s="841"/>
      <c r="BC37" s="841"/>
      <c r="BD37" s="841"/>
      <c r="BE37" s="837" t="s">
        <v>416</v>
      </c>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15">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15">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15">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15">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15">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15">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15">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15">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15">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15">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15">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15">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15">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15">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15">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15">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15">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15">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15">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15">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15">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15">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15">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15">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422</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
      <c r="A63" s="242" t="s">
        <v>396</v>
      </c>
      <c r="B63" s="799" t="s">
        <v>423</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327</v>
      </c>
      <c r="AG63" s="851"/>
      <c r="AH63" s="851"/>
      <c r="AI63" s="851"/>
      <c r="AJ63" s="852"/>
      <c r="AK63" s="853"/>
      <c r="AL63" s="848"/>
      <c r="AM63" s="848"/>
      <c r="AN63" s="848"/>
      <c r="AO63" s="848"/>
      <c r="AP63" s="851">
        <f>SUM(AP28:AT37)</f>
        <v>1389</v>
      </c>
      <c r="AQ63" s="851"/>
      <c r="AR63" s="851"/>
      <c r="AS63" s="851"/>
      <c r="AT63" s="851"/>
      <c r="AU63" s="851">
        <f>SUM(AU28:AY37)</f>
        <v>879</v>
      </c>
      <c r="AV63" s="851"/>
      <c r="AW63" s="851"/>
      <c r="AX63" s="851"/>
      <c r="AY63" s="851"/>
      <c r="AZ63" s="855"/>
      <c r="BA63" s="855"/>
      <c r="BB63" s="855"/>
      <c r="BC63" s="855"/>
      <c r="BD63" s="855"/>
      <c r="BE63" s="856"/>
      <c r="BF63" s="856"/>
      <c r="BG63" s="856"/>
      <c r="BH63" s="856"/>
      <c r="BI63" s="857"/>
      <c r="BJ63" s="858" t="s">
        <v>424</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
      <c r="A65" s="234" t="s">
        <v>425</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15">
      <c r="A66" s="753" t="s">
        <v>426</v>
      </c>
      <c r="B66" s="754"/>
      <c r="C66" s="754"/>
      <c r="D66" s="754"/>
      <c r="E66" s="754"/>
      <c r="F66" s="754"/>
      <c r="G66" s="754"/>
      <c r="H66" s="754"/>
      <c r="I66" s="754"/>
      <c r="J66" s="754"/>
      <c r="K66" s="754"/>
      <c r="L66" s="754"/>
      <c r="M66" s="754"/>
      <c r="N66" s="754"/>
      <c r="O66" s="754"/>
      <c r="P66" s="755"/>
      <c r="Q66" s="730" t="s">
        <v>427</v>
      </c>
      <c r="R66" s="731"/>
      <c r="S66" s="731"/>
      <c r="T66" s="731"/>
      <c r="U66" s="732"/>
      <c r="V66" s="730" t="s">
        <v>428</v>
      </c>
      <c r="W66" s="731"/>
      <c r="X66" s="731"/>
      <c r="Y66" s="731"/>
      <c r="Z66" s="732"/>
      <c r="AA66" s="730" t="s">
        <v>429</v>
      </c>
      <c r="AB66" s="731"/>
      <c r="AC66" s="731"/>
      <c r="AD66" s="731"/>
      <c r="AE66" s="732"/>
      <c r="AF66" s="861" t="s">
        <v>430</v>
      </c>
      <c r="AG66" s="822"/>
      <c r="AH66" s="822"/>
      <c r="AI66" s="822"/>
      <c r="AJ66" s="862"/>
      <c r="AK66" s="730" t="s">
        <v>431</v>
      </c>
      <c r="AL66" s="754"/>
      <c r="AM66" s="754"/>
      <c r="AN66" s="754"/>
      <c r="AO66" s="755"/>
      <c r="AP66" s="730" t="s">
        <v>432</v>
      </c>
      <c r="AQ66" s="731"/>
      <c r="AR66" s="731"/>
      <c r="AS66" s="731"/>
      <c r="AT66" s="732"/>
      <c r="AU66" s="730" t="s">
        <v>433</v>
      </c>
      <c r="AV66" s="731"/>
      <c r="AW66" s="731"/>
      <c r="AX66" s="731"/>
      <c r="AY66" s="732"/>
      <c r="AZ66" s="730" t="s">
        <v>384</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15">
      <c r="A68" s="238">
        <v>1</v>
      </c>
      <c r="B68" s="876" t="s">
        <v>600</v>
      </c>
      <c r="C68" s="877"/>
      <c r="D68" s="877"/>
      <c r="E68" s="877"/>
      <c r="F68" s="877"/>
      <c r="G68" s="877"/>
      <c r="H68" s="877"/>
      <c r="I68" s="877"/>
      <c r="J68" s="877"/>
      <c r="K68" s="877"/>
      <c r="L68" s="877"/>
      <c r="M68" s="877"/>
      <c r="N68" s="877"/>
      <c r="O68" s="877"/>
      <c r="P68" s="878"/>
      <c r="Q68" s="879">
        <v>7328</v>
      </c>
      <c r="R68" s="873"/>
      <c r="S68" s="873"/>
      <c r="T68" s="873"/>
      <c r="U68" s="873"/>
      <c r="V68" s="873">
        <v>6372</v>
      </c>
      <c r="W68" s="873"/>
      <c r="X68" s="873"/>
      <c r="Y68" s="873"/>
      <c r="Z68" s="873"/>
      <c r="AA68" s="873">
        <v>956</v>
      </c>
      <c r="AB68" s="873"/>
      <c r="AC68" s="873"/>
      <c r="AD68" s="873"/>
      <c r="AE68" s="873"/>
      <c r="AF68" s="873">
        <v>956</v>
      </c>
      <c r="AG68" s="873"/>
      <c r="AH68" s="873"/>
      <c r="AI68" s="873"/>
      <c r="AJ68" s="873"/>
      <c r="AK68" s="873">
        <v>12</v>
      </c>
      <c r="AL68" s="873"/>
      <c r="AM68" s="873"/>
      <c r="AN68" s="873"/>
      <c r="AO68" s="873"/>
      <c r="AP68" s="873" t="s">
        <v>608</v>
      </c>
      <c r="AQ68" s="873"/>
      <c r="AR68" s="873"/>
      <c r="AS68" s="873"/>
      <c r="AT68" s="873"/>
      <c r="AU68" s="873" t="s">
        <v>608</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15">
      <c r="A69" s="240">
        <v>2</v>
      </c>
      <c r="B69" s="880" t="s">
        <v>601</v>
      </c>
      <c r="C69" s="881"/>
      <c r="D69" s="881"/>
      <c r="E69" s="881"/>
      <c r="F69" s="881"/>
      <c r="G69" s="881"/>
      <c r="H69" s="881"/>
      <c r="I69" s="881"/>
      <c r="J69" s="881"/>
      <c r="K69" s="881"/>
      <c r="L69" s="881"/>
      <c r="M69" s="881"/>
      <c r="N69" s="881"/>
      <c r="O69" s="881"/>
      <c r="P69" s="882"/>
      <c r="Q69" s="883">
        <v>126</v>
      </c>
      <c r="R69" s="840"/>
      <c r="S69" s="840"/>
      <c r="T69" s="840"/>
      <c r="U69" s="840"/>
      <c r="V69" s="840">
        <v>123</v>
      </c>
      <c r="W69" s="840"/>
      <c r="X69" s="840"/>
      <c r="Y69" s="840"/>
      <c r="Z69" s="840"/>
      <c r="AA69" s="840">
        <v>3</v>
      </c>
      <c r="AB69" s="840"/>
      <c r="AC69" s="840"/>
      <c r="AD69" s="840"/>
      <c r="AE69" s="840"/>
      <c r="AF69" s="840">
        <v>3</v>
      </c>
      <c r="AG69" s="840"/>
      <c r="AH69" s="840"/>
      <c r="AI69" s="840"/>
      <c r="AJ69" s="840"/>
      <c r="AK69" s="840">
        <v>26</v>
      </c>
      <c r="AL69" s="840"/>
      <c r="AM69" s="840"/>
      <c r="AN69" s="840"/>
      <c r="AO69" s="840"/>
      <c r="AP69" s="840" t="s">
        <v>608</v>
      </c>
      <c r="AQ69" s="840"/>
      <c r="AR69" s="840"/>
      <c r="AS69" s="840"/>
      <c r="AT69" s="840"/>
      <c r="AU69" s="840" t="s">
        <v>608</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15">
      <c r="A70" s="240">
        <v>3</v>
      </c>
      <c r="B70" s="880" t="s">
        <v>602</v>
      </c>
      <c r="C70" s="881"/>
      <c r="D70" s="881"/>
      <c r="E70" s="881"/>
      <c r="F70" s="881"/>
      <c r="G70" s="881"/>
      <c r="H70" s="881"/>
      <c r="I70" s="881"/>
      <c r="J70" s="881"/>
      <c r="K70" s="881"/>
      <c r="L70" s="881"/>
      <c r="M70" s="881"/>
      <c r="N70" s="881"/>
      <c r="O70" s="881"/>
      <c r="P70" s="882"/>
      <c r="Q70" s="883">
        <v>1744</v>
      </c>
      <c r="R70" s="840"/>
      <c r="S70" s="840"/>
      <c r="T70" s="840"/>
      <c r="U70" s="840"/>
      <c r="V70" s="840">
        <v>1631</v>
      </c>
      <c r="W70" s="840"/>
      <c r="X70" s="840"/>
      <c r="Y70" s="840"/>
      <c r="Z70" s="840"/>
      <c r="AA70" s="840">
        <v>113</v>
      </c>
      <c r="AB70" s="840"/>
      <c r="AC70" s="840"/>
      <c r="AD70" s="840"/>
      <c r="AE70" s="840"/>
      <c r="AF70" s="840">
        <v>113</v>
      </c>
      <c r="AG70" s="840"/>
      <c r="AH70" s="840"/>
      <c r="AI70" s="840"/>
      <c r="AJ70" s="840"/>
      <c r="AK70" s="840">
        <v>71</v>
      </c>
      <c r="AL70" s="840"/>
      <c r="AM70" s="840"/>
      <c r="AN70" s="840"/>
      <c r="AO70" s="840"/>
      <c r="AP70" s="840">
        <v>978</v>
      </c>
      <c r="AQ70" s="840"/>
      <c r="AR70" s="840"/>
      <c r="AS70" s="840"/>
      <c r="AT70" s="840"/>
      <c r="AU70" s="840" t="s">
        <v>608</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15">
      <c r="A71" s="240">
        <v>4</v>
      </c>
      <c r="B71" s="880" t="s">
        <v>603</v>
      </c>
      <c r="C71" s="881"/>
      <c r="D71" s="881"/>
      <c r="E71" s="881"/>
      <c r="F71" s="881"/>
      <c r="G71" s="881"/>
      <c r="H71" s="881"/>
      <c r="I71" s="881"/>
      <c r="J71" s="881"/>
      <c r="K71" s="881"/>
      <c r="L71" s="881"/>
      <c r="M71" s="881"/>
      <c r="N71" s="881"/>
      <c r="O71" s="881"/>
      <c r="P71" s="882"/>
      <c r="Q71" s="883">
        <v>276</v>
      </c>
      <c r="R71" s="840"/>
      <c r="S71" s="840"/>
      <c r="T71" s="840"/>
      <c r="U71" s="840"/>
      <c r="V71" s="840">
        <v>247</v>
      </c>
      <c r="W71" s="840"/>
      <c r="X71" s="840"/>
      <c r="Y71" s="840"/>
      <c r="Z71" s="840"/>
      <c r="AA71" s="840">
        <v>29</v>
      </c>
      <c r="AB71" s="840"/>
      <c r="AC71" s="840"/>
      <c r="AD71" s="840"/>
      <c r="AE71" s="840"/>
      <c r="AF71" s="840">
        <v>29</v>
      </c>
      <c r="AG71" s="840"/>
      <c r="AH71" s="840"/>
      <c r="AI71" s="840"/>
      <c r="AJ71" s="840"/>
      <c r="AK71" s="840">
        <v>55</v>
      </c>
      <c r="AL71" s="840"/>
      <c r="AM71" s="840"/>
      <c r="AN71" s="840"/>
      <c r="AO71" s="840"/>
      <c r="AP71" s="840" t="s">
        <v>608</v>
      </c>
      <c r="AQ71" s="840"/>
      <c r="AR71" s="840"/>
      <c r="AS71" s="840"/>
      <c r="AT71" s="840"/>
      <c r="AU71" s="840" t="s">
        <v>608</v>
      </c>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15">
      <c r="A72" s="240">
        <v>5</v>
      </c>
      <c r="B72" s="880" t="s">
        <v>604</v>
      </c>
      <c r="C72" s="881"/>
      <c r="D72" s="881"/>
      <c r="E72" s="881"/>
      <c r="F72" s="881"/>
      <c r="G72" s="881"/>
      <c r="H72" s="881"/>
      <c r="I72" s="881"/>
      <c r="J72" s="881"/>
      <c r="K72" s="881"/>
      <c r="L72" s="881"/>
      <c r="M72" s="881"/>
      <c r="N72" s="881"/>
      <c r="O72" s="881"/>
      <c r="P72" s="882"/>
      <c r="Q72" s="883">
        <v>61</v>
      </c>
      <c r="R72" s="840"/>
      <c r="S72" s="840"/>
      <c r="T72" s="840"/>
      <c r="U72" s="840"/>
      <c r="V72" s="840">
        <v>55</v>
      </c>
      <c r="W72" s="840"/>
      <c r="X72" s="840"/>
      <c r="Y72" s="840"/>
      <c r="Z72" s="840"/>
      <c r="AA72" s="840">
        <v>6</v>
      </c>
      <c r="AB72" s="840"/>
      <c r="AC72" s="840"/>
      <c r="AD72" s="840"/>
      <c r="AE72" s="840"/>
      <c r="AF72" s="840">
        <v>6</v>
      </c>
      <c r="AG72" s="840"/>
      <c r="AH72" s="840"/>
      <c r="AI72" s="840"/>
      <c r="AJ72" s="840"/>
      <c r="AK72" s="840">
        <v>5</v>
      </c>
      <c r="AL72" s="840"/>
      <c r="AM72" s="840"/>
      <c r="AN72" s="840"/>
      <c r="AO72" s="840"/>
      <c r="AP72" s="840" t="s">
        <v>608</v>
      </c>
      <c r="AQ72" s="840"/>
      <c r="AR72" s="840"/>
      <c r="AS72" s="840"/>
      <c r="AT72" s="840"/>
      <c r="AU72" s="840" t="s">
        <v>608</v>
      </c>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15">
      <c r="A73" s="240">
        <v>6</v>
      </c>
      <c r="B73" s="880" t="s">
        <v>605</v>
      </c>
      <c r="C73" s="881"/>
      <c r="D73" s="881"/>
      <c r="E73" s="881"/>
      <c r="F73" s="881"/>
      <c r="G73" s="881"/>
      <c r="H73" s="881"/>
      <c r="I73" s="881"/>
      <c r="J73" s="881"/>
      <c r="K73" s="881"/>
      <c r="L73" s="881"/>
      <c r="M73" s="881"/>
      <c r="N73" s="881"/>
      <c r="O73" s="881"/>
      <c r="P73" s="882"/>
      <c r="Q73" s="883">
        <v>121</v>
      </c>
      <c r="R73" s="840"/>
      <c r="S73" s="840"/>
      <c r="T73" s="840"/>
      <c r="U73" s="840"/>
      <c r="V73" s="840">
        <v>112</v>
      </c>
      <c r="W73" s="840"/>
      <c r="X73" s="840"/>
      <c r="Y73" s="840"/>
      <c r="Z73" s="840"/>
      <c r="AA73" s="840">
        <v>8</v>
      </c>
      <c r="AB73" s="840"/>
      <c r="AC73" s="840"/>
      <c r="AD73" s="840"/>
      <c r="AE73" s="840"/>
      <c r="AF73" s="840">
        <v>8</v>
      </c>
      <c r="AG73" s="840"/>
      <c r="AH73" s="840"/>
      <c r="AI73" s="840"/>
      <c r="AJ73" s="840"/>
      <c r="AK73" s="840">
        <v>11</v>
      </c>
      <c r="AL73" s="840"/>
      <c r="AM73" s="840"/>
      <c r="AN73" s="840"/>
      <c r="AO73" s="840"/>
      <c r="AP73" s="840" t="s">
        <v>608</v>
      </c>
      <c r="AQ73" s="840"/>
      <c r="AR73" s="840"/>
      <c r="AS73" s="840"/>
      <c r="AT73" s="840"/>
      <c r="AU73" s="840" t="s">
        <v>608</v>
      </c>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15">
      <c r="A74" s="240">
        <v>7</v>
      </c>
      <c r="B74" s="880" t="s">
        <v>606</v>
      </c>
      <c r="C74" s="881"/>
      <c r="D74" s="881"/>
      <c r="E74" s="881"/>
      <c r="F74" s="881"/>
      <c r="G74" s="881"/>
      <c r="H74" s="881"/>
      <c r="I74" s="881"/>
      <c r="J74" s="881"/>
      <c r="K74" s="881"/>
      <c r="L74" s="881"/>
      <c r="M74" s="881"/>
      <c r="N74" s="881"/>
      <c r="O74" s="881"/>
      <c r="P74" s="882"/>
      <c r="Q74" s="883">
        <v>152261</v>
      </c>
      <c r="R74" s="840"/>
      <c r="S74" s="840"/>
      <c r="T74" s="840"/>
      <c r="U74" s="840"/>
      <c r="V74" s="840">
        <v>145343</v>
      </c>
      <c r="W74" s="840"/>
      <c r="X74" s="840"/>
      <c r="Y74" s="840"/>
      <c r="Z74" s="840"/>
      <c r="AA74" s="840">
        <v>6917</v>
      </c>
      <c r="AB74" s="840"/>
      <c r="AC74" s="840"/>
      <c r="AD74" s="840"/>
      <c r="AE74" s="840"/>
      <c r="AF74" s="840">
        <v>6917</v>
      </c>
      <c r="AG74" s="840"/>
      <c r="AH74" s="840"/>
      <c r="AI74" s="840"/>
      <c r="AJ74" s="840"/>
      <c r="AK74" s="840">
        <v>20</v>
      </c>
      <c r="AL74" s="840"/>
      <c r="AM74" s="840"/>
      <c r="AN74" s="840"/>
      <c r="AO74" s="840"/>
      <c r="AP74" s="840" t="s">
        <v>608</v>
      </c>
      <c r="AQ74" s="840"/>
      <c r="AR74" s="840"/>
      <c r="AS74" s="840"/>
      <c r="AT74" s="840"/>
      <c r="AU74" s="840" t="s">
        <v>608</v>
      </c>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15">
      <c r="A75" s="240">
        <v>8</v>
      </c>
      <c r="B75" s="880" t="s">
        <v>607</v>
      </c>
      <c r="C75" s="881"/>
      <c r="D75" s="881"/>
      <c r="E75" s="881"/>
      <c r="F75" s="881"/>
      <c r="G75" s="881"/>
      <c r="H75" s="881"/>
      <c r="I75" s="881"/>
      <c r="J75" s="881"/>
      <c r="K75" s="881"/>
      <c r="L75" s="881"/>
      <c r="M75" s="881"/>
      <c r="N75" s="881"/>
      <c r="O75" s="881"/>
      <c r="P75" s="882"/>
      <c r="Q75" s="884">
        <v>349</v>
      </c>
      <c r="R75" s="885"/>
      <c r="S75" s="885"/>
      <c r="T75" s="885"/>
      <c r="U75" s="839"/>
      <c r="V75" s="886">
        <v>351</v>
      </c>
      <c r="W75" s="885"/>
      <c r="X75" s="885"/>
      <c r="Y75" s="885"/>
      <c r="Z75" s="839"/>
      <c r="AA75" s="886">
        <v>8</v>
      </c>
      <c r="AB75" s="885"/>
      <c r="AC75" s="885"/>
      <c r="AD75" s="885"/>
      <c r="AE75" s="839"/>
      <c r="AF75" s="886">
        <v>8</v>
      </c>
      <c r="AG75" s="885"/>
      <c r="AH75" s="885"/>
      <c r="AI75" s="885"/>
      <c r="AJ75" s="839"/>
      <c r="AK75" s="886" t="s">
        <v>608</v>
      </c>
      <c r="AL75" s="885"/>
      <c r="AM75" s="885"/>
      <c r="AN75" s="885"/>
      <c r="AO75" s="839"/>
      <c r="AP75" s="886" t="s">
        <v>608</v>
      </c>
      <c r="AQ75" s="885"/>
      <c r="AR75" s="885"/>
      <c r="AS75" s="885"/>
      <c r="AT75" s="839"/>
      <c r="AU75" s="840" t="s">
        <v>608</v>
      </c>
      <c r="AV75" s="840"/>
      <c r="AW75" s="840"/>
      <c r="AX75" s="840"/>
      <c r="AY75" s="840"/>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15">
      <c r="A76" s="240">
        <v>9</v>
      </c>
      <c r="B76" s="880"/>
      <c r="C76" s="881"/>
      <c r="D76" s="881"/>
      <c r="E76" s="881"/>
      <c r="F76" s="881"/>
      <c r="G76" s="881"/>
      <c r="H76" s="881"/>
      <c r="I76" s="881"/>
      <c r="J76" s="881"/>
      <c r="K76" s="881"/>
      <c r="L76" s="881"/>
      <c r="M76" s="881"/>
      <c r="N76" s="881"/>
      <c r="O76" s="881"/>
      <c r="P76" s="882"/>
      <c r="Q76" s="884"/>
      <c r="R76" s="885"/>
      <c r="S76" s="885"/>
      <c r="T76" s="885"/>
      <c r="U76" s="839"/>
      <c r="V76" s="886"/>
      <c r="W76" s="885"/>
      <c r="X76" s="885"/>
      <c r="Y76" s="885"/>
      <c r="Z76" s="839"/>
      <c r="AA76" s="886"/>
      <c r="AB76" s="885"/>
      <c r="AC76" s="885"/>
      <c r="AD76" s="885"/>
      <c r="AE76" s="839"/>
      <c r="AF76" s="886"/>
      <c r="AG76" s="885"/>
      <c r="AH76" s="885"/>
      <c r="AI76" s="885"/>
      <c r="AJ76" s="839"/>
      <c r="AK76" s="886"/>
      <c r="AL76" s="885"/>
      <c r="AM76" s="885"/>
      <c r="AN76" s="885"/>
      <c r="AO76" s="839"/>
      <c r="AP76" s="886"/>
      <c r="AQ76" s="885"/>
      <c r="AR76" s="885"/>
      <c r="AS76" s="885"/>
      <c r="AT76" s="839"/>
      <c r="AU76" s="886"/>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15">
      <c r="A77" s="240">
        <v>10</v>
      </c>
      <c r="B77" s="880"/>
      <c r="C77" s="881"/>
      <c r="D77" s="881"/>
      <c r="E77" s="881"/>
      <c r="F77" s="881"/>
      <c r="G77" s="881"/>
      <c r="H77" s="881"/>
      <c r="I77" s="881"/>
      <c r="J77" s="881"/>
      <c r="K77" s="881"/>
      <c r="L77" s="881"/>
      <c r="M77" s="881"/>
      <c r="N77" s="881"/>
      <c r="O77" s="881"/>
      <c r="P77" s="882"/>
      <c r="Q77" s="884"/>
      <c r="R77" s="885"/>
      <c r="S77" s="885"/>
      <c r="T77" s="885"/>
      <c r="U77" s="839"/>
      <c r="V77" s="886"/>
      <c r="W77" s="885"/>
      <c r="X77" s="885"/>
      <c r="Y77" s="885"/>
      <c r="Z77" s="839"/>
      <c r="AA77" s="886"/>
      <c r="AB77" s="885"/>
      <c r="AC77" s="885"/>
      <c r="AD77" s="885"/>
      <c r="AE77" s="839"/>
      <c r="AF77" s="886"/>
      <c r="AG77" s="885"/>
      <c r="AH77" s="885"/>
      <c r="AI77" s="885"/>
      <c r="AJ77" s="839"/>
      <c r="AK77" s="886"/>
      <c r="AL77" s="885"/>
      <c r="AM77" s="885"/>
      <c r="AN77" s="885"/>
      <c r="AO77" s="839"/>
      <c r="AP77" s="886"/>
      <c r="AQ77" s="885"/>
      <c r="AR77" s="885"/>
      <c r="AS77" s="885"/>
      <c r="AT77" s="839"/>
      <c r="AU77" s="886"/>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15">
      <c r="A78" s="240">
        <v>11</v>
      </c>
      <c r="B78" s="880"/>
      <c r="C78" s="881"/>
      <c r="D78" s="881"/>
      <c r="E78" s="881"/>
      <c r="F78" s="881"/>
      <c r="G78" s="881"/>
      <c r="H78" s="881"/>
      <c r="I78" s="881"/>
      <c r="J78" s="881"/>
      <c r="K78" s="881"/>
      <c r="L78" s="881"/>
      <c r="M78" s="881"/>
      <c r="N78" s="881"/>
      <c r="O78" s="881"/>
      <c r="P78" s="882"/>
      <c r="Q78" s="883"/>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15">
      <c r="A79" s="240">
        <v>12</v>
      </c>
      <c r="B79" s="880"/>
      <c r="C79" s="881"/>
      <c r="D79" s="881"/>
      <c r="E79" s="881"/>
      <c r="F79" s="881"/>
      <c r="G79" s="881"/>
      <c r="H79" s="881"/>
      <c r="I79" s="881"/>
      <c r="J79" s="881"/>
      <c r="K79" s="881"/>
      <c r="L79" s="881"/>
      <c r="M79" s="881"/>
      <c r="N79" s="881"/>
      <c r="O79" s="881"/>
      <c r="P79" s="882"/>
      <c r="Q79" s="883"/>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15">
      <c r="A80" s="240">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15">
      <c r="A81" s="240">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15">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15">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15">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15">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15">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15">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
      <c r="A88" s="242" t="s">
        <v>396</v>
      </c>
      <c r="B88" s="799" t="s">
        <v>434</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f>SUM(AF68:AJ75)</f>
        <v>8040</v>
      </c>
      <c r="AG88" s="851"/>
      <c r="AH88" s="851"/>
      <c r="AI88" s="851"/>
      <c r="AJ88" s="851"/>
      <c r="AK88" s="848"/>
      <c r="AL88" s="848"/>
      <c r="AM88" s="848"/>
      <c r="AN88" s="848"/>
      <c r="AO88" s="848"/>
      <c r="AP88" s="851">
        <f>SUM(AP68:AT75)</f>
        <v>978</v>
      </c>
      <c r="AQ88" s="851"/>
      <c r="AR88" s="851"/>
      <c r="AS88" s="851"/>
      <c r="AT88" s="851"/>
      <c r="AU88" s="851">
        <f>SUM(AU68:AY75)</f>
        <v>0</v>
      </c>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396</v>
      </c>
      <c r="BR102" s="799" t="s">
        <v>435</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c r="CS102" s="859"/>
      <c r="CT102" s="859"/>
      <c r="CU102" s="859"/>
      <c r="CV102" s="898"/>
      <c r="CW102" s="897"/>
      <c r="CX102" s="859"/>
      <c r="CY102" s="859"/>
      <c r="CZ102" s="859"/>
      <c r="DA102" s="898"/>
      <c r="DB102" s="897"/>
      <c r="DC102" s="859"/>
      <c r="DD102" s="859"/>
      <c r="DE102" s="859"/>
      <c r="DF102" s="898"/>
      <c r="DG102" s="897"/>
      <c r="DH102" s="859"/>
      <c r="DI102" s="859"/>
      <c r="DJ102" s="859"/>
      <c r="DK102" s="898"/>
      <c r="DL102" s="897"/>
      <c r="DM102" s="859"/>
      <c r="DN102" s="859"/>
      <c r="DO102" s="859"/>
      <c r="DP102" s="898"/>
      <c r="DQ102" s="897"/>
      <c r="DR102" s="859"/>
      <c r="DS102" s="859"/>
      <c r="DT102" s="859"/>
      <c r="DU102" s="898"/>
      <c r="DV102" s="799"/>
      <c r="DW102" s="800"/>
      <c r="DX102" s="800"/>
      <c r="DY102" s="800"/>
      <c r="DZ102" s="921"/>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436</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437</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438</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439</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24" t="s">
        <v>440</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441</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15">
      <c r="A109" s="919" t="s">
        <v>442</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443</v>
      </c>
      <c r="AB109" s="900"/>
      <c r="AC109" s="900"/>
      <c r="AD109" s="900"/>
      <c r="AE109" s="901"/>
      <c r="AF109" s="899" t="s">
        <v>444</v>
      </c>
      <c r="AG109" s="900"/>
      <c r="AH109" s="900"/>
      <c r="AI109" s="900"/>
      <c r="AJ109" s="901"/>
      <c r="AK109" s="899" t="s">
        <v>312</v>
      </c>
      <c r="AL109" s="900"/>
      <c r="AM109" s="900"/>
      <c r="AN109" s="900"/>
      <c r="AO109" s="901"/>
      <c r="AP109" s="899" t="s">
        <v>445</v>
      </c>
      <c r="AQ109" s="900"/>
      <c r="AR109" s="900"/>
      <c r="AS109" s="900"/>
      <c r="AT109" s="902"/>
      <c r="AU109" s="919" t="s">
        <v>442</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443</v>
      </c>
      <c r="BR109" s="900"/>
      <c r="BS109" s="900"/>
      <c r="BT109" s="900"/>
      <c r="BU109" s="901"/>
      <c r="BV109" s="899" t="s">
        <v>444</v>
      </c>
      <c r="BW109" s="900"/>
      <c r="BX109" s="900"/>
      <c r="BY109" s="900"/>
      <c r="BZ109" s="901"/>
      <c r="CA109" s="899" t="s">
        <v>312</v>
      </c>
      <c r="CB109" s="900"/>
      <c r="CC109" s="900"/>
      <c r="CD109" s="900"/>
      <c r="CE109" s="901"/>
      <c r="CF109" s="920" t="s">
        <v>445</v>
      </c>
      <c r="CG109" s="920"/>
      <c r="CH109" s="920"/>
      <c r="CI109" s="920"/>
      <c r="CJ109" s="920"/>
      <c r="CK109" s="899" t="s">
        <v>446</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443</v>
      </c>
      <c r="DH109" s="900"/>
      <c r="DI109" s="900"/>
      <c r="DJ109" s="900"/>
      <c r="DK109" s="901"/>
      <c r="DL109" s="899" t="s">
        <v>444</v>
      </c>
      <c r="DM109" s="900"/>
      <c r="DN109" s="900"/>
      <c r="DO109" s="900"/>
      <c r="DP109" s="901"/>
      <c r="DQ109" s="899" t="s">
        <v>312</v>
      </c>
      <c r="DR109" s="900"/>
      <c r="DS109" s="900"/>
      <c r="DT109" s="900"/>
      <c r="DU109" s="901"/>
      <c r="DV109" s="899" t="s">
        <v>445</v>
      </c>
      <c r="DW109" s="900"/>
      <c r="DX109" s="900"/>
      <c r="DY109" s="900"/>
      <c r="DZ109" s="902"/>
    </row>
    <row r="110" spans="1:131" s="231" customFormat="1" ht="26.25" customHeight="1" x14ac:dyDescent="0.15">
      <c r="A110" s="903" t="s">
        <v>447</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333823</v>
      </c>
      <c r="AB110" s="907"/>
      <c r="AC110" s="907"/>
      <c r="AD110" s="907"/>
      <c r="AE110" s="908"/>
      <c r="AF110" s="909">
        <v>339373</v>
      </c>
      <c r="AG110" s="907"/>
      <c r="AH110" s="907"/>
      <c r="AI110" s="907"/>
      <c r="AJ110" s="908"/>
      <c r="AK110" s="909">
        <v>335027</v>
      </c>
      <c r="AL110" s="907"/>
      <c r="AM110" s="907"/>
      <c r="AN110" s="907"/>
      <c r="AO110" s="908"/>
      <c r="AP110" s="910">
        <v>18.5</v>
      </c>
      <c r="AQ110" s="911"/>
      <c r="AR110" s="911"/>
      <c r="AS110" s="911"/>
      <c r="AT110" s="912"/>
      <c r="AU110" s="913" t="s">
        <v>73</v>
      </c>
      <c r="AV110" s="914"/>
      <c r="AW110" s="914"/>
      <c r="AX110" s="914"/>
      <c r="AY110" s="914"/>
      <c r="AZ110" s="936" t="s">
        <v>448</v>
      </c>
      <c r="BA110" s="904"/>
      <c r="BB110" s="904"/>
      <c r="BC110" s="904"/>
      <c r="BD110" s="904"/>
      <c r="BE110" s="904"/>
      <c r="BF110" s="904"/>
      <c r="BG110" s="904"/>
      <c r="BH110" s="904"/>
      <c r="BI110" s="904"/>
      <c r="BJ110" s="904"/>
      <c r="BK110" s="904"/>
      <c r="BL110" s="904"/>
      <c r="BM110" s="904"/>
      <c r="BN110" s="904"/>
      <c r="BO110" s="904"/>
      <c r="BP110" s="905"/>
      <c r="BQ110" s="937">
        <v>3441959</v>
      </c>
      <c r="BR110" s="938"/>
      <c r="BS110" s="938"/>
      <c r="BT110" s="938"/>
      <c r="BU110" s="938"/>
      <c r="BV110" s="938">
        <v>3398093</v>
      </c>
      <c r="BW110" s="938"/>
      <c r="BX110" s="938"/>
      <c r="BY110" s="938"/>
      <c r="BZ110" s="938"/>
      <c r="CA110" s="938">
        <v>3319076</v>
      </c>
      <c r="CB110" s="938"/>
      <c r="CC110" s="938"/>
      <c r="CD110" s="938"/>
      <c r="CE110" s="938"/>
      <c r="CF110" s="951">
        <v>183.8</v>
      </c>
      <c r="CG110" s="952"/>
      <c r="CH110" s="952"/>
      <c r="CI110" s="952"/>
      <c r="CJ110" s="952"/>
      <c r="CK110" s="953" t="s">
        <v>449</v>
      </c>
      <c r="CL110" s="954"/>
      <c r="CM110" s="936" t="s">
        <v>450</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451</v>
      </c>
      <c r="DH110" s="938"/>
      <c r="DI110" s="938"/>
      <c r="DJ110" s="938"/>
      <c r="DK110" s="938"/>
      <c r="DL110" s="938" t="s">
        <v>451</v>
      </c>
      <c r="DM110" s="938"/>
      <c r="DN110" s="938"/>
      <c r="DO110" s="938"/>
      <c r="DP110" s="938"/>
      <c r="DQ110" s="938" t="s">
        <v>451</v>
      </c>
      <c r="DR110" s="938"/>
      <c r="DS110" s="938"/>
      <c r="DT110" s="938"/>
      <c r="DU110" s="938"/>
      <c r="DV110" s="939" t="s">
        <v>451</v>
      </c>
      <c r="DW110" s="939"/>
      <c r="DX110" s="939"/>
      <c r="DY110" s="939"/>
      <c r="DZ110" s="940"/>
    </row>
    <row r="111" spans="1:131" s="231" customFormat="1" ht="26.25" customHeight="1" x14ac:dyDescent="0.15">
      <c r="A111" s="941" t="s">
        <v>452</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424</v>
      </c>
      <c r="AB111" s="945"/>
      <c r="AC111" s="945"/>
      <c r="AD111" s="945"/>
      <c r="AE111" s="946"/>
      <c r="AF111" s="947" t="s">
        <v>424</v>
      </c>
      <c r="AG111" s="945"/>
      <c r="AH111" s="945"/>
      <c r="AI111" s="945"/>
      <c r="AJ111" s="946"/>
      <c r="AK111" s="947" t="s">
        <v>451</v>
      </c>
      <c r="AL111" s="945"/>
      <c r="AM111" s="945"/>
      <c r="AN111" s="945"/>
      <c r="AO111" s="946"/>
      <c r="AP111" s="948" t="s">
        <v>451</v>
      </c>
      <c r="AQ111" s="949"/>
      <c r="AR111" s="949"/>
      <c r="AS111" s="949"/>
      <c r="AT111" s="950"/>
      <c r="AU111" s="915"/>
      <c r="AV111" s="916"/>
      <c r="AW111" s="916"/>
      <c r="AX111" s="916"/>
      <c r="AY111" s="916"/>
      <c r="AZ111" s="929" t="s">
        <v>453</v>
      </c>
      <c r="BA111" s="930"/>
      <c r="BB111" s="930"/>
      <c r="BC111" s="930"/>
      <c r="BD111" s="930"/>
      <c r="BE111" s="930"/>
      <c r="BF111" s="930"/>
      <c r="BG111" s="930"/>
      <c r="BH111" s="930"/>
      <c r="BI111" s="930"/>
      <c r="BJ111" s="930"/>
      <c r="BK111" s="930"/>
      <c r="BL111" s="930"/>
      <c r="BM111" s="930"/>
      <c r="BN111" s="930"/>
      <c r="BO111" s="930"/>
      <c r="BP111" s="931"/>
      <c r="BQ111" s="932" t="s">
        <v>451</v>
      </c>
      <c r="BR111" s="933"/>
      <c r="BS111" s="933"/>
      <c r="BT111" s="933"/>
      <c r="BU111" s="933"/>
      <c r="BV111" s="933" t="s">
        <v>451</v>
      </c>
      <c r="BW111" s="933"/>
      <c r="BX111" s="933"/>
      <c r="BY111" s="933"/>
      <c r="BZ111" s="933"/>
      <c r="CA111" s="933" t="s">
        <v>451</v>
      </c>
      <c r="CB111" s="933"/>
      <c r="CC111" s="933"/>
      <c r="CD111" s="933"/>
      <c r="CE111" s="933"/>
      <c r="CF111" s="927" t="s">
        <v>451</v>
      </c>
      <c r="CG111" s="928"/>
      <c r="CH111" s="928"/>
      <c r="CI111" s="928"/>
      <c r="CJ111" s="928"/>
      <c r="CK111" s="955"/>
      <c r="CL111" s="956"/>
      <c r="CM111" s="929" t="s">
        <v>454</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451</v>
      </c>
      <c r="DH111" s="933"/>
      <c r="DI111" s="933"/>
      <c r="DJ111" s="933"/>
      <c r="DK111" s="933"/>
      <c r="DL111" s="933" t="s">
        <v>451</v>
      </c>
      <c r="DM111" s="933"/>
      <c r="DN111" s="933"/>
      <c r="DO111" s="933"/>
      <c r="DP111" s="933"/>
      <c r="DQ111" s="933" t="s">
        <v>451</v>
      </c>
      <c r="DR111" s="933"/>
      <c r="DS111" s="933"/>
      <c r="DT111" s="933"/>
      <c r="DU111" s="933"/>
      <c r="DV111" s="934" t="s">
        <v>451</v>
      </c>
      <c r="DW111" s="934"/>
      <c r="DX111" s="934"/>
      <c r="DY111" s="934"/>
      <c r="DZ111" s="935"/>
    </row>
    <row r="112" spans="1:131" s="231" customFormat="1" ht="26.25" customHeight="1" x14ac:dyDescent="0.15">
      <c r="A112" s="959" t="s">
        <v>455</v>
      </c>
      <c r="B112" s="960"/>
      <c r="C112" s="930" t="s">
        <v>456</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451</v>
      </c>
      <c r="AB112" s="966"/>
      <c r="AC112" s="966"/>
      <c r="AD112" s="966"/>
      <c r="AE112" s="967"/>
      <c r="AF112" s="968" t="s">
        <v>451</v>
      </c>
      <c r="AG112" s="966"/>
      <c r="AH112" s="966"/>
      <c r="AI112" s="966"/>
      <c r="AJ112" s="967"/>
      <c r="AK112" s="968" t="s">
        <v>451</v>
      </c>
      <c r="AL112" s="966"/>
      <c r="AM112" s="966"/>
      <c r="AN112" s="966"/>
      <c r="AO112" s="967"/>
      <c r="AP112" s="969" t="s">
        <v>451</v>
      </c>
      <c r="AQ112" s="970"/>
      <c r="AR112" s="970"/>
      <c r="AS112" s="970"/>
      <c r="AT112" s="971"/>
      <c r="AU112" s="915"/>
      <c r="AV112" s="916"/>
      <c r="AW112" s="916"/>
      <c r="AX112" s="916"/>
      <c r="AY112" s="916"/>
      <c r="AZ112" s="929" t="s">
        <v>457</v>
      </c>
      <c r="BA112" s="930"/>
      <c r="BB112" s="930"/>
      <c r="BC112" s="930"/>
      <c r="BD112" s="930"/>
      <c r="BE112" s="930"/>
      <c r="BF112" s="930"/>
      <c r="BG112" s="930"/>
      <c r="BH112" s="930"/>
      <c r="BI112" s="930"/>
      <c r="BJ112" s="930"/>
      <c r="BK112" s="930"/>
      <c r="BL112" s="930"/>
      <c r="BM112" s="930"/>
      <c r="BN112" s="930"/>
      <c r="BO112" s="930"/>
      <c r="BP112" s="931"/>
      <c r="BQ112" s="932">
        <v>802811</v>
      </c>
      <c r="BR112" s="933"/>
      <c r="BS112" s="933"/>
      <c r="BT112" s="933"/>
      <c r="BU112" s="933"/>
      <c r="BV112" s="933">
        <v>800790</v>
      </c>
      <c r="BW112" s="933"/>
      <c r="BX112" s="933"/>
      <c r="BY112" s="933"/>
      <c r="BZ112" s="933"/>
      <c r="CA112" s="933">
        <v>878952</v>
      </c>
      <c r="CB112" s="933"/>
      <c r="CC112" s="933"/>
      <c r="CD112" s="933"/>
      <c r="CE112" s="933"/>
      <c r="CF112" s="927">
        <v>48.7</v>
      </c>
      <c r="CG112" s="928"/>
      <c r="CH112" s="928"/>
      <c r="CI112" s="928"/>
      <c r="CJ112" s="928"/>
      <c r="CK112" s="955"/>
      <c r="CL112" s="956"/>
      <c r="CM112" s="929" t="s">
        <v>458</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451</v>
      </c>
      <c r="DH112" s="933"/>
      <c r="DI112" s="933"/>
      <c r="DJ112" s="933"/>
      <c r="DK112" s="933"/>
      <c r="DL112" s="933" t="s">
        <v>451</v>
      </c>
      <c r="DM112" s="933"/>
      <c r="DN112" s="933"/>
      <c r="DO112" s="933"/>
      <c r="DP112" s="933"/>
      <c r="DQ112" s="933" t="s">
        <v>451</v>
      </c>
      <c r="DR112" s="933"/>
      <c r="DS112" s="933"/>
      <c r="DT112" s="933"/>
      <c r="DU112" s="933"/>
      <c r="DV112" s="934" t="s">
        <v>451</v>
      </c>
      <c r="DW112" s="934"/>
      <c r="DX112" s="934"/>
      <c r="DY112" s="934"/>
      <c r="DZ112" s="935"/>
    </row>
    <row r="113" spans="1:130" s="231" customFormat="1" ht="26.25" customHeight="1" x14ac:dyDescent="0.15">
      <c r="A113" s="961"/>
      <c r="B113" s="962"/>
      <c r="C113" s="930" t="s">
        <v>459</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69400</v>
      </c>
      <c r="AB113" s="945"/>
      <c r="AC113" s="945"/>
      <c r="AD113" s="945"/>
      <c r="AE113" s="946"/>
      <c r="AF113" s="947">
        <v>77385</v>
      </c>
      <c r="AG113" s="945"/>
      <c r="AH113" s="945"/>
      <c r="AI113" s="945"/>
      <c r="AJ113" s="946"/>
      <c r="AK113" s="947">
        <v>88164</v>
      </c>
      <c r="AL113" s="945"/>
      <c r="AM113" s="945"/>
      <c r="AN113" s="945"/>
      <c r="AO113" s="946"/>
      <c r="AP113" s="948">
        <v>4.9000000000000004</v>
      </c>
      <c r="AQ113" s="949"/>
      <c r="AR113" s="949"/>
      <c r="AS113" s="949"/>
      <c r="AT113" s="950"/>
      <c r="AU113" s="915"/>
      <c r="AV113" s="916"/>
      <c r="AW113" s="916"/>
      <c r="AX113" s="916"/>
      <c r="AY113" s="916"/>
      <c r="AZ113" s="929" t="s">
        <v>460</v>
      </c>
      <c r="BA113" s="930"/>
      <c r="BB113" s="930"/>
      <c r="BC113" s="930"/>
      <c r="BD113" s="930"/>
      <c r="BE113" s="930"/>
      <c r="BF113" s="930"/>
      <c r="BG113" s="930"/>
      <c r="BH113" s="930"/>
      <c r="BI113" s="930"/>
      <c r="BJ113" s="930"/>
      <c r="BK113" s="930"/>
      <c r="BL113" s="930"/>
      <c r="BM113" s="930"/>
      <c r="BN113" s="930"/>
      <c r="BO113" s="930"/>
      <c r="BP113" s="931"/>
      <c r="BQ113" s="932">
        <v>142785</v>
      </c>
      <c r="BR113" s="933"/>
      <c r="BS113" s="933"/>
      <c r="BT113" s="933"/>
      <c r="BU113" s="933"/>
      <c r="BV113" s="933">
        <v>114228</v>
      </c>
      <c r="BW113" s="933"/>
      <c r="BX113" s="933"/>
      <c r="BY113" s="933"/>
      <c r="BZ113" s="933"/>
      <c r="CA113" s="933">
        <v>86087</v>
      </c>
      <c r="CB113" s="933"/>
      <c r="CC113" s="933"/>
      <c r="CD113" s="933"/>
      <c r="CE113" s="933"/>
      <c r="CF113" s="927">
        <v>4.8</v>
      </c>
      <c r="CG113" s="928"/>
      <c r="CH113" s="928"/>
      <c r="CI113" s="928"/>
      <c r="CJ113" s="928"/>
      <c r="CK113" s="955"/>
      <c r="CL113" s="956"/>
      <c r="CM113" s="929" t="s">
        <v>461</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451</v>
      </c>
      <c r="DH113" s="966"/>
      <c r="DI113" s="966"/>
      <c r="DJ113" s="966"/>
      <c r="DK113" s="967"/>
      <c r="DL113" s="968" t="s">
        <v>451</v>
      </c>
      <c r="DM113" s="966"/>
      <c r="DN113" s="966"/>
      <c r="DO113" s="966"/>
      <c r="DP113" s="967"/>
      <c r="DQ113" s="968" t="s">
        <v>451</v>
      </c>
      <c r="DR113" s="966"/>
      <c r="DS113" s="966"/>
      <c r="DT113" s="966"/>
      <c r="DU113" s="967"/>
      <c r="DV113" s="969" t="s">
        <v>451</v>
      </c>
      <c r="DW113" s="970"/>
      <c r="DX113" s="970"/>
      <c r="DY113" s="970"/>
      <c r="DZ113" s="971"/>
    </row>
    <row r="114" spans="1:130" s="231" customFormat="1" ht="26.25" customHeight="1" x14ac:dyDescent="0.15">
      <c r="A114" s="961"/>
      <c r="B114" s="962"/>
      <c r="C114" s="930" t="s">
        <v>462</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22105</v>
      </c>
      <c r="AB114" s="966"/>
      <c r="AC114" s="966"/>
      <c r="AD114" s="966"/>
      <c r="AE114" s="967"/>
      <c r="AF114" s="968">
        <v>22242</v>
      </c>
      <c r="AG114" s="966"/>
      <c r="AH114" s="966"/>
      <c r="AI114" s="966"/>
      <c r="AJ114" s="967"/>
      <c r="AK114" s="968">
        <v>18300</v>
      </c>
      <c r="AL114" s="966"/>
      <c r="AM114" s="966"/>
      <c r="AN114" s="966"/>
      <c r="AO114" s="967"/>
      <c r="AP114" s="969">
        <v>1</v>
      </c>
      <c r="AQ114" s="970"/>
      <c r="AR114" s="970"/>
      <c r="AS114" s="970"/>
      <c r="AT114" s="971"/>
      <c r="AU114" s="915"/>
      <c r="AV114" s="916"/>
      <c r="AW114" s="916"/>
      <c r="AX114" s="916"/>
      <c r="AY114" s="916"/>
      <c r="AZ114" s="929" t="s">
        <v>463</v>
      </c>
      <c r="BA114" s="930"/>
      <c r="BB114" s="930"/>
      <c r="BC114" s="930"/>
      <c r="BD114" s="930"/>
      <c r="BE114" s="930"/>
      <c r="BF114" s="930"/>
      <c r="BG114" s="930"/>
      <c r="BH114" s="930"/>
      <c r="BI114" s="930"/>
      <c r="BJ114" s="930"/>
      <c r="BK114" s="930"/>
      <c r="BL114" s="930"/>
      <c r="BM114" s="930"/>
      <c r="BN114" s="930"/>
      <c r="BO114" s="930"/>
      <c r="BP114" s="931"/>
      <c r="BQ114" s="932">
        <v>509447</v>
      </c>
      <c r="BR114" s="933"/>
      <c r="BS114" s="933"/>
      <c r="BT114" s="933"/>
      <c r="BU114" s="933"/>
      <c r="BV114" s="933">
        <v>498261</v>
      </c>
      <c r="BW114" s="933"/>
      <c r="BX114" s="933"/>
      <c r="BY114" s="933"/>
      <c r="BZ114" s="933"/>
      <c r="CA114" s="933">
        <v>638691</v>
      </c>
      <c r="CB114" s="933"/>
      <c r="CC114" s="933"/>
      <c r="CD114" s="933"/>
      <c r="CE114" s="933"/>
      <c r="CF114" s="927">
        <v>35.4</v>
      </c>
      <c r="CG114" s="928"/>
      <c r="CH114" s="928"/>
      <c r="CI114" s="928"/>
      <c r="CJ114" s="928"/>
      <c r="CK114" s="955"/>
      <c r="CL114" s="956"/>
      <c r="CM114" s="929" t="s">
        <v>464</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451</v>
      </c>
      <c r="DH114" s="966"/>
      <c r="DI114" s="966"/>
      <c r="DJ114" s="966"/>
      <c r="DK114" s="967"/>
      <c r="DL114" s="968" t="s">
        <v>451</v>
      </c>
      <c r="DM114" s="966"/>
      <c r="DN114" s="966"/>
      <c r="DO114" s="966"/>
      <c r="DP114" s="967"/>
      <c r="DQ114" s="968" t="s">
        <v>451</v>
      </c>
      <c r="DR114" s="966"/>
      <c r="DS114" s="966"/>
      <c r="DT114" s="966"/>
      <c r="DU114" s="967"/>
      <c r="DV114" s="969" t="s">
        <v>451</v>
      </c>
      <c r="DW114" s="970"/>
      <c r="DX114" s="970"/>
      <c r="DY114" s="970"/>
      <c r="DZ114" s="971"/>
    </row>
    <row r="115" spans="1:130" s="231" customFormat="1" ht="26.25" customHeight="1" x14ac:dyDescent="0.15">
      <c r="A115" s="961"/>
      <c r="B115" s="962"/>
      <c r="C115" s="930" t="s">
        <v>465</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t="s">
        <v>451</v>
      </c>
      <c r="AB115" s="945"/>
      <c r="AC115" s="945"/>
      <c r="AD115" s="945"/>
      <c r="AE115" s="946"/>
      <c r="AF115" s="947" t="s">
        <v>451</v>
      </c>
      <c r="AG115" s="945"/>
      <c r="AH115" s="945"/>
      <c r="AI115" s="945"/>
      <c r="AJ115" s="946"/>
      <c r="AK115" s="947" t="s">
        <v>451</v>
      </c>
      <c r="AL115" s="945"/>
      <c r="AM115" s="945"/>
      <c r="AN115" s="945"/>
      <c r="AO115" s="946"/>
      <c r="AP115" s="948" t="s">
        <v>451</v>
      </c>
      <c r="AQ115" s="949"/>
      <c r="AR115" s="949"/>
      <c r="AS115" s="949"/>
      <c r="AT115" s="950"/>
      <c r="AU115" s="915"/>
      <c r="AV115" s="916"/>
      <c r="AW115" s="916"/>
      <c r="AX115" s="916"/>
      <c r="AY115" s="916"/>
      <c r="AZ115" s="929" t="s">
        <v>466</v>
      </c>
      <c r="BA115" s="930"/>
      <c r="BB115" s="930"/>
      <c r="BC115" s="930"/>
      <c r="BD115" s="930"/>
      <c r="BE115" s="930"/>
      <c r="BF115" s="930"/>
      <c r="BG115" s="930"/>
      <c r="BH115" s="930"/>
      <c r="BI115" s="930"/>
      <c r="BJ115" s="930"/>
      <c r="BK115" s="930"/>
      <c r="BL115" s="930"/>
      <c r="BM115" s="930"/>
      <c r="BN115" s="930"/>
      <c r="BO115" s="930"/>
      <c r="BP115" s="931"/>
      <c r="BQ115" s="932" t="s">
        <v>451</v>
      </c>
      <c r="BR115" s="933"/>
      <c r="BS115" s="933"/>
      <c r="BT115" s="933"/>
      <c r="BU115" s="933"/>
      <c r="BV115" s="933" t="s">
        <v>451</v>
      </c>
      <c r="BW115" s="933"/>
      <c r="BX115" s="933"/>
      <c r="BY115" s="933"/>
      <c r="BZ115" s="933"/>
      <c r="CA115" s="933" t="s">
        <v>451</v>
      </c>
      <c r="CB115" s="933"/>
      <c r="CC115" s="933"/>
      <c r="CD115" s="933"/>
      <c r="CE115" s="933"/>
      <c r="CF115" s="927" t="s">
        <v>451</v>
      </c>
      <c r="CG115" s="928"/>
      <c r="CH115" s="928"/>
      <c r="CI115" s="928"/>
      <c r="CJ115" s="928"/>
      <c r="CK115" s="955"/>
      <c r="CL115" s="956"/>
      <c r="CM115" s="929" t="s">
        <v>467</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451</v>
      </c>
      <c r="DH115" s="966"/>
      <c r="DI115" s="966"/>
      <c r="DJ115" s="966"/>
      <c r="DK115" s="967"/>
      <c r="DL115" s="968" t="s">
        <v>451</v>
      </c>
      <c r="DM115" s="966"/>
      <c r="DN115" s="966"/>
      <c r="DO115" s="966"/>
      <c r="DP115" s="967"/>
      <c r="DQ115" s="968" t="s">
        <v>451</v>
      </c>
      <c r="DR115" s="966"/>
      <c r="DS115" s="966"/>
      <c r="DT115" s="966"/>
      <c r="DU115" s="967"/>
      <c r="DV115" s="969" t="s">
        <v>451</v>
      </c>
      <c r="DW115" s="970"/>
      <c r="DX115" s="970"/>
      <c r="DY115" s="970"/>
      <c r="DZ115" s="971"/>
    </row>
    <row r="116" spans="1:130" s="231" customFormat="1" ht="26.25" customHeight="1" x14ac:dyDescent="0.15">
      <c r="A116" s="963"/>
      <c r="B116" s="964"/>
      <c r="C116" s="972" t="s">
        <v>468</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t="s">
        <v>451</v>
      </c>
      <c r="AB116" s="966"/>
      <c r="AC116" s="966"/>
      <c r="AD116" s="966"/>
      <c r="AE116" s="967"/>
      <c r="AF116" s="968" t="s">
        <v>451</v>
      </c>
      <c r="AG116" s="966"/>
      <c r="AH116" s="966"/>
      <c r="AI116" s="966"/>
      <c r="AJ116" s="967"/>
      <c r="AK116" s="968" t="s">
        <v>451</v>
      </c>
      <c r="AL116" s="966"/>
      <c r="AM116" s="966"/>
      <c r="AN116" s="966"/>
      <c r="AO116" s="967"/>
      <c r="AP116" s="969" t="s">
        <v>451</v>
      </c>
      <c r="AQ116" s="970"/>
      <c r="AR116" s="970"/>
      <c r="AS116" s="970"/>
      <c r="AT116" s="971"/>
      <c r="AU116" s="915"/>
      <c r="AV116" s="916"/>
      <c r="AW116" s="916"/>
      <c r="AX116" s="916"/>
      <c r="AY116" s="916"/>
      <c r="AZ116" s="974" t="s">
        <v>469</v>
      </c>
      <c r="BA116" s="975"/>
      <c r="BB116" s="975"/>
      <c r="BC116" s="975"/>
      <c r="BD116" s="975"/>
      <c r="BE116" s="975"/>
      <c r="BF116" s="975"/>
      <c r="BG116" s="975"/>
      <c r="BH116" s="975"/>
      <c r="BI116" s="975"/>
      <c r="BJ116" s="975"/>
      <c r="BK116" s="975"/>
      <c r="BL116" s="975"/>
      <c r="BM116" s="975"/>
      <c r="BN116" s="975"/>
      <c r="BO116" s="975"/>
      <c r="BP116" s="976"/>
      <c r="BQ116" s="932" t="s">
        <v>451</v>
      </c>
      <c r="BR116" s="933"/>
      <c r="BS116" s="933"/>
      <c r="BT116" s="933"/>
      <c r="BU116" s="933"/>
      <c r="BV116" s="933" t="s">
        <v>451</v>
      </c>
      <c r="BW116" s="933"/>
      <c r="BX116" s="933"/>
      <c r="BY116" s="933"/>
      <c r="BZ116" s="933"/>
      <c r="CA116" s="933" t="s">
        <v>451</v>
      </c>
      <c r="CB116" s="933"/>
      <c r="CC116" s="933"/>
      <c r="CD116" s="933"/>
      <c r="CE116" s="933"/>
      <c r="CF116" s="927" t="s">
        <v>451</v>
      </c>
      <c r="CG116" s="928"/>
      <c r="CH116" s="928"/>
      <c r="CI116" s="928"/>
      <c r="CJ116" s="928"/>
      <c r="CK116" s="955"/>
      <c r="CL116" s="956"/>
      <c r="CM116" s="929" t="s">
        <v>470</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451</v>
      </c>
      <c r="DH116" s="966"/>
      <c r="DI116" s="966"/>
      <c r="DJ116" s="966"/>
      <c r="DK116" s="967"/>
      <c r="DL116" s="968" t="s">
        <v>451</v>
      </c>
      <c r="DM116" s="966"/>
      <c r="DN116" s="966"/>
      <c r="DO116" s="966"/>
      <c r="DP116" s="967"/>
      <c r="DQ116" s="968" t="s">
        <v>451</v>
      </c>
      <c r="DR116" s="966"/>
      <c r="DS116" s="966"/>
      <c r="DT116" s="966"/>
      <c r="DU116" s="967"/>
      <c r="DV116" s="969" t="s">
        <v>451</v>
      </c>
      <c r="DW116" s="970"/>
      <c r="DX116" s="970"/>
      <c r="DY116" s="970"/>
      <c r="DZ116" s="971"/>
    </row>
    <row r="117" spans="1:130" s="231" customFormat="1" ht="26.25" customHeight="1" x14ac:dyDescent="0.15">
      <c r="A117" s="919" t="s">
        <v>192</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471</v>
      </c>
      <c r="Z117" s="901"/>
      <c r="AA117" s="982">
        <v>425328</v>
      </c>
      <c r="AB117" s="983"/>
      <c r="AC117" s="983"/>
      <c r="AD117" s="983"/>
      <c r="AE117" s="984"/>
      <c r="AF117" s="985">
        <v>439000</v>
      </c>
      <c r="AG117" s="983"/>
      <c r="AH117" s="983"/>
      <c r="AI117" s="983"/>
      <c r="AJ117" s="984"/>
      <c r="AK117" s="985">
        <v>441491</v>
      </c>
      <c r="AL117" s="983"/>
      <c r="AM117" s="983"/>
      <c r="AN117" s="983"/>
      <c r="AO117" s="984"/>
      <c r="AP117" s="986"/>
      <c r="AQ117" s="987"/>
      <c r="AR117" s="987"/>
      <c r="AS117" s="987"/>
      <c r="AT117" s="988"/>
      <c r="AU117" s="915"/>
      <c r="AV117" s="916"/>
      <c r="AW117" s="916"/>
      <c r="AX117" s="916"/>
      <c r="AY117" s="916"/>
      <c r="AZ117" s="974" t="s">
        <v>472</v>
      </c>
      <c r="BA117" s="975"/>
      <c r="BB117" s="975"/>
      <c r="BC117" s="975"/>
      <c r="BD117" s="975"/>
      <c r="BE117" s="975"/>
      <c r="BF117" s="975"/>
      <c r="BG117" s="975"/>
      <c r="BH117" s="975"/>
      <c r="BI117" s="975"/>
      <c r="BJ117" s="975"/>
      <c r="BK117" s="975"/>
      <c r="BL117" s="975"/>
      <c r="BM117" s="975"/>
      <c r="BN117" s="975"/>
      <c r="BO117" s="975"/>
      <c r="BP117" s="976"/>
      <c r="BQ117" s="932" t="s">
        <v>473</v>
      </c>
      <c r="BR117" s="933"/>
      <c r="BS117" s="933"/>
      <c r="BT117" s="933"/>
      <c r="BU117" s="933"/>
      <c r="BV117" s="933" t="s">
        <v>473</v>
      </c>
      <c r="BW117" s="933"/>
      <c r="BX117" s="933"/>
      <c r="BY117" s="933"/>
      <c r="BZ117" s="933"/>
      <c r="CA117" s="933" t="s">
        <v>451</v>
      </c>
      <c r="CB117" s="933"/>
      <c r="CC117" s="933"/>
      <c r="CD117" s="933"/>
      <c r="CE117" s="933"/>
      <c r="CF117" s="927" t="s">
        <v>473</v>
      </c>
      <c r="CG117" s="928"/>
      <c r="CH117" s="928"/>
      <c r="CI117" s="928"/>
      <c r="CJ117" s="928"/>
      <c r="CK117" s="955"/>
      <c r="CL117" s="956"/>
      <c r="CM117" s="929" t="s">
        <v>474</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473</v>
      </c>
      <c r="DH117" s="966"/>
      <c r="DI117" s="966"/>
      <c r="DJ117" s="966"/>
      <c r="DK117" s="967"/>
      <c r="DL117" s="968" t="s">
        <v>473</v>
      </c>
      <c r="DM117" s="966"/>
      <c r="DN117" s="966"/>
      <c r="DO117" s="966"/>
      <c r="DP117" s="967"/>
      <c r="DQ117" s="968" t="s">
        <v>475</v>
      </c>
      <c r="DR117" s="966"/>
      <c r="DS117" s="966"/>
      <c r="DT117" s="966"/>
      <c r="DU117" s="967"/>
      <c r="DV117" s="969" t="s">
        <v>473</v>
      </c>
      <c r="DW117" s="970"/>
      <c r="DX117" s="970"/>
      <c r="DY117" s="970"/>
      <c r="DZ117" s="971"/>
    </row>
    <row r="118" spans="1:130" s="231" customFormat="1" ht="26.25" customHeight="1" x14ac:dyDescent="0.15">
      <c r="A118" s="919" t="s">
        <v>446</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443</v>
      </c>
      <c r="AB118" s="900"/>
      <c r="AC118" s="900"/>
      <c r="AD118" s="900"/>
      <c r="AE118" s="901"/>
      <c r="AF118" s="899" t="s">
        <v>444</v>
      </c>
      <c r="AG118" s="900"/>
      <c r="AH118" s="900"/>
      <c r="AI118" s="900"/>
      <c r="AJ118" s="901"/>
      <c r="AK118" s="899" t="s">
        <v>312</v>
      </c>
      <c r="AL118" s="900"/>
      <c r="AM118" s="900"/>
      <c r="AN118" s="900"/>
      <c r="AO118" s="901"/>
      <c r="AP118" s="977" t="s">
        <v>445</v>
      </c>
      <c r="AQ118" s="978"/>
      <c r="AR118" s="978"/>
      <c r="AS118" s="978"/>
      <c r="AT118" s="979"/>
      <c r="AU118" s="915"/>
      <c r="AV118" s="916"/>
      <c r="AW118" s="916"/>
      <c r="AX118" s="916"/>
      <c r="AY118" s="916"/>
      <c r="AZ118" s="980" t="s">
        <v>476</v>
      </c>
      <c r="BA118" s="972"/>
      <c r="BB118" s="972"/>
      <c r="BC118" s="972"/>
      <c r="BD118" s="972"/>
      <c r="BE118" s="972"/>
      <c r="BF118" s="972"/>
      <c r="BG118" s="972"/>
      <c r="BH118" s="972"/>
      <c r="BI118" s="972"/>
      <c r="BJ118" s="972"/>
      <c r="BK118" s="972"/>
      <c r="BL118" s="972"/>
      <c r="BM118" s="972"/>
      <c r="BN118" s="972"/>
      <c r="BO118" s="972"/>
      <c r="BP118" s="973"/>
      <c r="BQ118" s="1003" t="s">
        <v>473</v>
      </c>
      <c r="BR118" s="1004"/>
      <c r="BS118" s="1004"/>
      <c r="BT118" s="1004"/>
      <c r="BU118" s="1004"/>
      <c r="BV118" s="1004" t="s">
        <v>473</v>
      </c>
      <c r="BW118" s="1004"/>
      <c r="BX118" s="1004"/>
      <c r="BY118" s="1004"/>
      <c r="BZ118" s="1004"/>
      <c r="CA118" s="1004" t="s">
        <v>473</v>
      </c>
      <c r="CB118" s="1004"/>
      <c r="CC118" s="1004"/>
      <c r="CD118" s="1004"/>
      <c r="CE118" s="1004"/>
      <c r="CF118" s="927" t="s">
        <v>473</v>
      </c>
      <c r="CG118" s="928"/>
      <c r="CH118" s="928"/>
      <c r="CI118" s="928"/>
      <c r="CJ118" s="928"/>
      <c r="CK118" s="955"/>
      <c r="CL118" s="956"/>
      <c r="CM118" s="929" t="s">
        <v>477</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473</v>
      </c>
      <c r="DH118" s="966"/>
      <c r="DI118" s="966"/>
      <c r="DJ118" s="966"/>
      <c r="DK118" s="967"/>
      <c r="DL118" s="968" t="s">
        <v>451</v>
      </c>
      <c r="DM118" s="966"/>
      <c r="DN118" s="966"/>
      <c r="DO118" s="966"/>
      <c r="DP118" s="967"/>
      <c r="DQ118" s="968" t="s">
        <v>451</v>
      </c>
      <c r="DR118" s="966"/>
      <c r="DS118" s="966"/>
      <c r="DT118" s="966"/>
      <c r="DU118" s="967"/>
      <c r="DV118" s="969" t="s">
        <v>473</v>
      </c>
      <c r="DW118" s="970"/>
      <c r="DX118" s="970"/>
      <c r="DY118" s="970"/>
      <c r="DZ118" s="971"/>
    </row>
    <row r="119" spans="1:130" s="231" customFormat="1" ht="26.25" customHeight="1" x14ac:dyDescent="0.15">
      <c r="A119" s="1061" t="s">
        <v>449</v>
      </c>
      <c r="B119" s="954"/>
      <c r="C119" s="936" t="s">
        <v>450</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451</v>
      </c>
      <c r="AB119" s="907"/>
      <c r="AC119" s="907"/>
      <c r="AD119" s="907"/>
      <c r="AE119" s="908"/>
      <c r="AF119" s="909" t="s">
        <v>451</v>
      </c>
      <c r="AG119" s="907"/>
      <c r="AH119" s="907"/>
      <c r="AI119" s="907"/>
      <c r="AJ119" s="908"/>
      <c r="AK119" s="909" t="s">
        <v>473</v>
      </c>
      <c r="AL119" s="907"/>
      <c r="AM119" s="907"/>
      <c r="AN119" s="907"/>
      <c r="AO119" s="908"/>
      <c r="AP119" s="910" t="s">
        <v>473</v>
      </c>
      <c r="AQ119" s="911"/>
      <c r="AR119" s="911"/>
      <c r="AS119" s="911"/>
      <c r="AT119" s="912"/>
      <c r="AU119" s="917"/>
      <c r="AV119" s="918"/>
      <c r="AW119" s="918"/>
      <c r="AX119" s="918"/>
      <c r="AY119" s="918"/>
      <c r="AZ119" s="253" t="s">
        <v>192</v>
      </c>
      <c r="BA119" s="253"/>
      <c r="BB119" s="253"/>
      <c r="BC119" s="253"/>
      <c r="BD119" s="253"/>
      <c r="BE119" s="253"/>
      <c r="BF119" s="253"/>
      <c r="BG119" s="253"/>
      <c r="BH119" s="253"/>
      <c r="BI119" s="253"/>
      <c r="BJ119" s="253"/>
      <c r="BK119" s="253"/>
      <c r="BL119" s="253"/>
      <c r="BM119" s="253"/>
      <c r="BN119" s="253"/>
      <c r="BO119" s="981" t="s">
        <v>478</v>
      </c>
      <c r="BP119" s="1009"/>
      <c r="BQ119" s="1003">
        <v>4897002</v>
      </c>
      <c r="BR119" s="1004"/>
      <c r="BS119" s="1004"/>
      <c r="BT119" s="1004"/>
      <c r="BU119" s="1004"/>
      <c r="BV119" s="1004">
        <v>4811372</v>
      </c>
      <c r="BW119" s="1004"/>
      <c r="BX119" s="1004"/>
      <c r="BY119" s="1004"/>
      <c r="BZ119" s="1004"/>
      <c r="CA119" s="1004">
        <v>4922806</v>
      </c>
      <c r="CB119" s="1004"/>
      <c r="CC119" s="1004"/>
      <c r="CD119" s="1004"/>
      <c r="CE119" s="1004"/>
      <c r="CF119" s="1005"/>
      <c r="CG119" s="1006"/>
      <c r="CH119" s="1006"/>
      <c r="CI119" s="1006"/>
      <c r="CJ119" s="1007"/>
      <c r="CK119" s="957"/>
      <c r="CL119" s="958"/>
      <c r="CM119" s="980" t="s">
        <v>479</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t="s">
        <v>473</v>
      </c>
      <c r="DH119" s="990"/>
      <c r="DI119" s="990"/>
      <c r="DJ119" s="990"/>
      <c r="DK119" s="991"/>
      <c r="DL119" s="989" t="s">
        <v>451</v>
      </c>
      <c r="DM119" s="990"/>
      <c r="DN119" s="990"/>
      <c r="DO119" s="990"/>
      <c r="DP119" s="991"/>
      <c r="DQ119" s="989" t="s">
        <v>451</v>
      </c>
      <c r="DR119" s="990"/>
      <c r="DS119" s="990"/>
      <c r="DT119" s="990"/>
      <c r="DU119" s="991"/>
      <c r="DV119" s="992" t="s">
        <v>473</v>
      </c>
      <c r="DW119" s="993"/>
      <c r="DX119" s="993"/>
      <c r="DY119" s="993"/>
      <c r="DZ119" s="994"/>
    </row>
    <row r="120" spans="1:130" s="231" customFormat="1" ht="26.25" customHeight="1" x14ac:dyDescent="0.15">
      <c r="A120" s="1062"/>
      <c r="B120" s="956"/>
      <c r="C120" s="929" t="s">
        <v>454</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475</v>
      </c>
      <c r="AB120" s="966"/>
      <c r="AC120" s="966"/>
      <c r="AD120" s="966"/>
      <c r="AE120" s="967"/>
      <c r="AF120" s="968" t="s">
        <v>451</v>
      </c>
      <c r="AG120" s="966"/>
      <c r="AH120" s="966"/>
      <c r="AI120" s="966"/>
      <c r="AJ120" s="967"/>
      <c r="AK120" s="968" t="s">
        <v>473</v>
      </c>
      <c r="AL120" s="966"/>
      <c r="AM120" s="966"/>
      <c r="AN120" s="966"/>
      <c r="AO120" s="967"/>
      <c r="AP120" s="969" t="s">
        <v>473</v>
      </c>
      <c r="AQ120" s="970"/>
      <c r="AR120" s="970"/>
      <c r="AS120" s="970"/>
      <c r="AT120" s="971"/>
      <c r="AU120" s="995" t="s">
        <v>480</v>
      </c>
      <c r="AV120" s="996"/>
      <c r="AW120" s="996"/>
      <c r="AX120" s="996"/>
      <c r="AY120" s="997"/>
      <c r="AZ120" s="936" t="s">
        <v>481</v>
      </c>
      <c r="BA120" s="904"/>
      <c r="BB120" s="904"/>
      <c r="BC120" s="904"/>
      <c r="BD120" s="904"/>
      <c r="BE120" s="904"/>
      <c r="BF120" s="904"/>
      <c r="BG120" s="904"/>
      <c r="BH120" s="904"/>
      <c r="BI120" s="904"/>
      <c r="BJ120" s="904"/>
      <c r="BK120" s="904"/>
      <c r="BL120" s="904"/>
      <c r="BM120" s="904"/>
      <c r="BN120" s="904"/>
      <c r="BO120" s="904"/>
      <c r="BP120" s="905"/>
      <c r="BQ120" s="937">
        <v>8714008</v>
      </c>
      <c r="BR120" s="938"/>
      <c r="BS120" s="938"/>
      <c r="BT120" s="938"/>
      <c r="BU120" s="938"/>
      <c r="BV120" s="938">
        <v>8465858</v>
      </c>
      <c r="BW120" s="938"/>
      <c r="BX120" s="938"/>
      <c r="BY120" s="938"/>
      <c r="BZ120" s="938"/>
      <c r="CA120" s="938">
        <v>8147233</v>
      </c>
      <c r="CB120" s="938"/>
      <c r="CC120" s="938"/>
      <c r="CD120" s="938"/>
      <c r="CE120" s="938"/>
      <c r="CF120" s="951">
        <v>451.1</v>
      </c>
      <c r="CG120" s="952"/>
      <c r="CH120" s="952"/>
      <c r="CI120" s="952"/>
      <c r="CJ120" s="952"/>
      <c r="CK120" s="1010" t="s">
        <v>482</v>
      </c>
      <c r="CL120" s="1011"/>
      <c r="CM120" s="1011"/>
      <c r="CN120" s="1011"/>
      <c r="CO120" s="1012"/>
      <c r="CP120" s="1018" t="s">
        <v>483</v>
      </c>
      <c r="CQ120" s="1019"/>
      <c r="CR120" s="1019"/>
      <c r="CS120" s="1019"/>
      <c r="CT120" s="1019"/>
      <c r="CU120" s="1019"/>
      <c r="CV120" s="1019"/>
      <c r="CW120" s="1019"/>
      <c r="CX120" s="1019"/>
      <c r="CY120" s="1019"/>
      <c r="CZ120" s="1019"/>
      <c r="DA120" s="1019"/>
      <c r="DB120" s="1019"/>
      <c r="DC120" s="1019"/>
      <c r="DD120" s="1019"/>
      <c r="DE120" s="1019"/>
      <c r="DF120" s="1020"/>
      <c r="DG120" s="937">
        <v>505966</v>
      </c>
      <c r="DH120" s="938"/>
      <c r="DI120" s="938"/>
      <c r="DJ120" s="938"/>
      <c r="DK120" s="938"/>
      <c r="DL120" s="938">
        <v>526912</v>
      </c>
      <c r="DM120" s="938"/>
      <c r="DN120" s="938"/>
      <c r="DO120" s="938"/>
      <c r="DP120" s="938"/>
      <c r="DQ120" s="938">
        <v>606658</v>
      </c>
      <c r="DR120" s="938"/>
      <c r="DS120" s="938"/>
      <c r="DT120" s="938"/>
      <c r="DU120" s="938"/>
      <c r="DV120" s="939">
        <v>33.6</v>
      </c>
      <c r="DW120" s="939"/>
      <c r="DX120" s="939"/>
      <c r="DY120" s="939"/>
      <c r="DZ120" s="940"/>
    </row>
    <row r="121" spans="1:130" s="231" customFormat="1" ht="26.25" customHeight="1" x14ac:dyDescent="0.15">
      <c r="A121" s="1062"/>
      <c r="B121" s="956"/>
      <c r="C121" s="974" t="s">
        <v>484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473</v>
      </c>
      <c r="AB121" s="966"/>
      <c r="AC121" s="966"/>
      <c r="AD121" s="966"/>
      <c r="AE121" s="967"/>
      <c r="AF121" s="968" t="s">
        <v>451</v>
      </c>
      <c r="AG121" s="966"/>
      <c r="AH121" s="966"/>
      <c r="AI121" s="966"/>
      <c r="AJ121" s="967"/>
      <c r="AK121" s="968" t="s">
        <v>451</v>
      </c>
      <c r="AL121" s="966"/>
      <c r="AM121" s="966"/>
      <c r="AN121" s="966"/>
      <c r="AO121" s="967"/>
      <c r="AP121" s="969" t="s">
        <v>451</v>
      </c>
      <c r="AQ121" s="970"/>
      <c r="AR121" s="970"/>
      <c r="AS121" s="970"/>
      <c r="AT121" s="971"/>
      <c r="AU121" s="998"/>
      <c r="AV121" s="999"/>
      <c r="AW121" s="999"/>
      <c r="AX121" s="999"/>
      <c r="AY121" s="1000"/>
      <c r="AZ121" s="929" t="s">
        <v>485</v>
      </c>
      <c r="BA121" s="930"/>
      <c r="BB121" s="930"/>
      <c r="BC121" s="930"/>
      <c r="BD121" s="930"/>
      <c r="BE121" s="930"/>
      <c r="BF121" s="930"/>
      <c r="BG121" s="930"/>
      <c r="BH121" s="930"/>
      <c r="BI121" s="930"/>
      <c r="BJ121" s="930"/>
      <c r="BK121" s="930"/>
      <c r="BL121" s="930"/>
      <c r="BM121" s="930"/>
      <c r="BN121" s="930"/>
      <c r="BO121" s="930"/>
      <c r="BP121" s="931"/>
      <c r="BQ121" s="932">
        <v>407607</v>
      </c>
      <c r="BR121" s="933"/>
      <c r="BS121" s="933"/>
      <c r="BT121" s="933"/>
      <c r="BU121" s="933"/>
      <c r="BV121" s="933">
        <v>426673</v>
      </c>
      <c r="BW121" s="933"/>
      <c r="BX121" s="933"/>
      <c r="BY121" s="933"/>
      <c r="BZ121" s="933"/>
      <c r="CA121" s="933">
        <v>474954</v>
      </c>
      <c r="CB121" s="933"/>
      <c r="CC121" s="933"/>
      <c r="CD121" s="933"/>
      <c r="CE121" s="933"/>
      <c r="CF121" s="927">
        <v>26.3</v>
      </c>
      <c r="CG121" s="928"/>
      <c r="CH121" s="928"/>
      <c r="CI121" s="928"/>
      <c r="CJ121" s="928"/>
      <c r="CK121" s="1013"/>
      <c r="CL121" s="1014"/>
      <c r="CM121" s="1014"/>
      <c r="CN121" s="1014"/>
      <c r="CO121" s="1015"/>
      <c r="CP121" s="1023" t="s">
        <v>486</v>
      </c>
      <c r="CQ121" s="1024"/>
      <c r="CR121" s="1024"/>
      <c r="CS121" s="1024"/>
      <c r="CT121" s="1024"/>
      <c r="CU121" s="1024"/>
      <c r="CV121" s="1024"/>
      <c r="CW121" s="1024"/>
      <c r="CX121" s="1024"/>
      <c r="CY121" s="1024"/>
      <c r="CZ121" s="1024"/>
      <c r="DA121" s="1024"/>
      <c r="DB121" s="1024"/>
      <c r="DC121" s="1024"/>
      <c r="DD121" s="1024"/>
      <c r="DE121" s="1024"/>
      <c r="DF121" s="1025"/>
      <c r="DG121" s="932">
        <v>106978</v>
      </c>
      <c r="DH121" s="933"/>
      <c r="DI121" s="933"/>
      <c r="DJ121" s="933"/>
      <c r="DK121" s="933"/>
      <c r="DL121" s="933">
        <v>99149</v>
      </c>
      <c r="DM121" s="933"/>
      <c r="DN121" s="933"/>
      <c r="DO121" s="933"/>
      <c r="DP121" s="933"/>
      <c r="DQ121" s="933">
        <v>100849</v>
      </c>
      <c r="DR121" s="933"/>
      <c r="DS121" s="933"/>
      <c r="DT121" s="933"/>
      <c r="DU121" s="933"/>
      <c r="DV121" s="934">
        <v>5.6</v>
      </c>
      <c r="DW121" s="934"/>
      <c r="DX121" s="934"/>
      <c r="DY121" s="934"/>
      <c r="DZ121" s="935"/>
    </row>
    <row r="122" spans="1:130" s="231" customFormat="1" ht="26.25" customHeight="1" x14ac:dyDescent="0.15">
      <c r="A122" s="1062"/>
      <c r="B122" s="956"/>
      <c r="C122" s="929" t="s">
        <v>464</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473</v>
      </c>
      <c r="AB122" s="966"/>
      <c r="AC122" s="966"/>
      <c r="AD122" s="966"/>
      <c r="AE122" s="967"/>
      <c r="AF122" s="968" t="s">
        <v>475</v>
      </c>
      <c r="AG122" s="966"/>
      <c r="AH122" s="966"/>
      <c r="AI122" s="966"/>
      <c r="AJ122" s="967"/>
      <c r="AK122" s="968" t="s">
        <v>473</v>
      </c>
      <c r="AL122" s="966"/>
      <c r="AM122" s="966"/>
      <c r="AN122" s="966"/>
      <c r="AO122" s="967"/>
      <c r="AP122" s="969" t="s">
        <v>451</v>
      </c>
      <c r="AQ122" s="970"/>
      <c r="AR122" s="970"/>
      <c r="AS122" s="970"/>
      <c r="AT122" s="971"/>
      <c r="AU122" s="998"/>
      <c r="AV122" s="999"/>
      <c r="AW122" s="999"/>
      <c r="AX122" s="999"/>
      <c r="AY122" s="1000"/>
      <c r="AZ122" s="980" t="s">
        <v>487</v>
      </c>
      <c r="BA122" s="972"/>
      <c r="BB122" s="972"/>
      <c r="BC122" s="972"/>
      <c r="BD122" s="972"/>
      <c r="BE122" s="972"/>
      <c r="BF122" s="972"/>
      <c r="BG122" s="972"/>
      <c r="BH122" s="972"/>
      <c r="BI122" s="972"/>
      <c r="BJ122" s="972"/>
      <c r="BK122" s="972"/>
      <c r="BL122" s="972"/>
      <c r="BM122" s="972"/>
      <c r="BN122" s="972"/>
      <c r="BO122" s="972"/>
      <c r="BP122" s="973"/>
      <c r="BQ122" s="1003">
        <v>3469785</v>
      </c>
      <c r="BR122" s="1004"/>
      <c r="BS122" s="1004"/>
      <c r="BT122" s="1004"/>
      <c r="BU122" s="1004"/>
      <c r="BV122" s="1004">
        <v>3496518</v>
      </c>
      <c r="BW122" s="1004"/>
      <c r="BX122" s="1004"/>
      <c r="BY122" s="1004"/>
      <c r="BZ122" s="1004"/>
      <c r="CA122" s="1004">
        <v>3421316</v>
      </c>
      <c r="CB122" s="1004"/>
      <c r="CC122" s="1004"/>
      <c r="CD122" s="1004"/>
      <c r="CE122" s="1004"/>
      <c r="CF122" s="1021">
        <v>189.4</v>
      </c>
      <c r="CG122" s="1022"/>
      <c r="CH122" s="1022"/>
      <c r="CI122" s="1022"/>
      <c r="CJ122" s="1022"/>
      <c r="CK122" s="1013"/>
      <c r="CL122" s="1014"/>
      <c r="CM122" s="1014"/>
      <c r="CN122" s="1014"/>
      <c r="CO122" s="1015"/>
      <c r="CP122" s="1023" t="s">
        <v>412</v>
      </c>
      <c r="CQ122" s="1024"/>
      <c r="CR122" s="1024"/>
      <c r="CS122" s="1024"/>
      <c r="CT122" s="1024"/>
      <c r="CU122" s="1024"/>
      <c r="CV122" s="1024"/>
      <c r="CW122" s="1024"/>
      <c r="CX122" s="1024"/>
      <c r="CY122" s="1024"/>
      <c r="CZ122" s="1024"/>
      <c r="DA122" s="1024"/>
      <c r="DB122" s="1024"/>
      <c r="DC122" s="1024"/>
      <c r="DD122" s="1024"/>
      <c r="DE122" s="1024"/>
      <c r="DF122" s="1025"/>
      <c r="DG122" s="932">
        <v>59730</v>
      </c>
      <c r="DH122" s="933"/>
      <c r="DI122" s="933"/>
      <c r="DJ122" s="933"/>
      <c r="DK122" s="933"/>
      <c r="DL122" s="933">
        <v>67337</v>
      </c>
      <c r="DM122" s="933"/>
      <c r="DN122" s="933"/>
      <c r="DO122" s="933"/>
      <c r="DP122" s="933"/>
      <c r="DQ122" s="933">
        <v>67141</v>
      </c>
      <c r="DR122" s="933"/>
      <c r="DS122" s="933"/>
      <c r="DT122" s="933"/>
      <c r="DU122" s="933"/>
      <c r="DV122" s="934">
        <v>3.7</v>
      </c>
      <c r="DW122" s="934"/>
      <c r="DX122" s="934"/>
      <c r="DY122" s="934"/>
      <c r="DZ122" s="935"/>
    </row>
    <row r="123" spans="1:130" s="231" customFormat="1" ht="26.25" customHeight="1" x14ac:dyDescent="0.15">
      <c r="A123" s="1062"/>
      <c r="B123" s="956"/>
      <c r="C123" s="929" t="s">
        <v>470</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473</v>
      </c>
      <c r="AB123" s="966"/>
      <c r="AC123" s="966"/>
      <c r="AD123" s="966"/>
      <c r="AE123" s="967"/>
      <c r="AF123" s="968" t="s">
        <v>473</v>
      </c>
      <c r="AG123" s="966"/>
      <c r="AH123" s="966"/>
      <c r="AI123" s="966"/>
      <c r="AJ123" s="967"/>
      <c r="AK123" s="968" t="s">
        <v>473</v>
      </c>
      <c r="AL123" s="966"/>
      <c r="AM123" s="966"/>
      <c r="AN123" s="966"/>
      <c r="AO123" s="967"/>
      <c r="AP123" s="969" t="s">
        <v>473</v>
      </c>
      <c r="AQ123" s="970"/>
      <c r="AR123" s="970"/>
      <c r="AS123" s="970"/>
      <c r="AT123" s="971"/>
      <c r="AU123" s="1001"/>
      <c r="AV123" s="1002"/>
      <c r="AW123" s="1002"/>
      <c r="AX123" s="1002"/>
      <c r="AY123" s="1002"/>
      <c r="AZ123" s="253" t="s">
        <v>192</v>
      </c>
      <c r="BA123" s="253"/>
      <c r="BB123" s="253"/>
      <c r="BC123" s="253"/>
      <c r="BD123" s="253"/>
      <c r="BE123" s="253"/>
      <c r="BF123" s="253"/>
      <c r="BG123" s="253"/>
      <c r="BH123" s="253"/>
      <c r="BI123" s="253"/>
      <c r="BJ123" s="253"/>
      <c r="BK123" s="253"/>
      <c r="BL123" s="253"/>
      <c r="BM123" s="253"/>
      <c r="BN123" s="253"/>
      <c r="BO123" s="981" t="s">
        <v>488</v>
      </c>
      <c r="BP123" s="1009"/>
      <c r="BQ123" s="1068">
        <v>12591400</v>
      </c>
      <c r="BR123" s="1069"/>
      <c r="BS123" s="1069"/>
      <c r="BT123" s="1069"/>
      <c r="BU123" s="1069"/>
      <c r="BV123" s="1069">
        <v>12389049</v>
      </c>
      <c r="BW123" s="1069"/>
      <c r="BX123" s="1069"/>
      <c r="BY123" s="1069"/>
      <c r="BZ123" s="1069"/>
      <c r="CA123" s="1069">
        <v>12043503</v>
      </c>
      <c r="CB123" s="1069"/>
      <c r="CC123" s="1069"/>
      <c r="CD123" s="1069"/>
      <c r="CE123" s="1069"/>
      <c r="CF123" s="1005"/>
      <c r="CG123" s="1006"/>
      <c r="CH123" s="1006"/>
      <c r="CI123" s="1006"/>
      <c r="CJ123" s="1007"/>
      <c r="CK123" s="1013"/>
      <c r="CL123" s="1014"/>
      <c r="CM123" s="1014"/>
      <c r="CN123" s="1014"/>
      <c r="CO123" s="1015"/>
      <c r="CP123" s="1023" t="s">
        <v>489</v>
      </c>
      <c r="CQ123" s="1024"/>
      <c r="CR123" s="1024"/>
      <c r="CS123" s="1024"/>
      <c r="CT123" s="1024"/>
      <c r="CU123" s="1024"/>
      <c r="CV123" s="1024"/>
      <c r="CW123" s="1024"/>
      <c r="CX123" s="1024"/>
      <c r="CY123" s="1024"/>
      <c r="CZ123" s="1024"/>
      <c r="DA123" s="1024"/>
      <c r="DB123" s="1024"/>
      <c r="DC123" s="1024"/>
      <c r="DD123" s="1024"/>
      <c r="DE123" s="1024"/>
      <c r="DF123" s="1025"/>
      <c r="DG123" s="965">
        <v>53577</v>
      </c>
      <c r="DH123" s="966"/>
      <c r="DI123" s="966"/>
      <c r="DJ123" s="966"/>
      <c r="DK123" s="967"/>
      <c r="DL123" s="968">
        <v>37291</v>
      </c>
      <c r="DM123" s="966"/>
      <c r="DN123" s="966"/>
      <c r="DO123" s="966"/>
      <c r="DP123" s="967"/>
      <c r="DQ123" s="968">
        <v>39331</v>
      </c>
      <c r="DR123" s="966"/>
      <c r="DS123" s="966"/>
      <c r="DT123" s="966"/>
      <c r="DU123" s="967"/>
      <c r="DV123" s="969">
        <v>2.2000000000000002</v>
      </c>
      <c r="DW123" s="970"/>
      <c r="DX123" s="970"/>
      <c r="DY123" s="970"/>
      <c r="DZ123" s="971"/>
    </row>
    <row r="124" spans="1:130" s="231" customFormat="1" ht="26.25" customHeight="1" thickBot="1" x14ac:dyDescent="0.2">
      <c r="A124" s="1062"/>
      <c r="B124" s="956"/>
      <c r="C124" s="929" t="s">
        <v>474</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475</v>
      </c>
      <c r="AB124" s="966"/>
      <c r="AC124" s="966"/>
      <c r="AD124" s="966"/>
      <c r="AE124" s="967"/>
      <c r="AF124" s="968" t="s">
        <v>475</v>
      </c>
      <c r="AG124" s="966"/>
      <c r="AH124" s="966"/>
      <c r="AI124" s="966"/>
      <c r="AJ124" s="967"/>
      <c r="AK124" s="968" t="s">
        <v>473</v>
      </c>
      <c r="AL124" s="966"/>
      <c r="AM124" s="966"/>
      <c r="AN124" s="966"/>
      <c r="AO124" s="967"/>
      <c r="AP124" s="969" t="s">
        <v>473</v>
      </c>
      <c r="AQ124" s="970"/>
      <c r="AR124" s="970"/>
      <c r="AS124" s="970"/>
      <c r="AT124" s="971"/>
      <c r="AU124" s="1064" t="s">
        <v>490</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473</v>
      </c>
      <c r="BR124" s="1031"/>
      <c r="BS124" s="1031"/>
      <c r="BT124" s="1031"/>
      <c r="BU124" s="1031"/>
      <c r="BV124" s="1031" t="s">
        <v>475</v>
      </c>
      <c r="BW124" s="1031"/>
      <c r="BX124" s="1031"/>
      <c r="BY124" s="1031"/>
      <c r="BZ124" s="1031"/>
      <c r="CA124" s="1031" t="s">
        <v>475</v>
      </c>
      <c r="CB124" s="1031"/>
      <c r="CC124" s="1031"/>
      <c r="CD124" s="1031"/>
      <c r="CE124" s="1031"/>
      <c r="CF124" s="1032"/>
      <c r="CG124" s="1033"/>
      <c r="CH124" s="1033"/>
      <c r="CI124" s="1033"/>
      <c r="CJ124" s="1034"/>
      <c r="CK124" s="1016"/>
      <c r="CL124" s="1016"/>
      <c r="CM124" s="1016"/>
      <c r="CN124" s="1016"/>
      <c r="CO124" s="1017"/>
      <c r="CP124" s="1023" t="s">
        <v>491</v>
      </c>
      <c r="CQ124" s="1024"/>
      <c r="CR124" s="1024"/>
      <c r="CS124" s="1024"/>
      <c r="CT124" s="1024"/>
      <c r="CU124" s="1024"/>
      <c r="CV124" s="1024"/>
      <c r="CW124" s="1024"/>
      <c r="CX124" s="1024"/>
      <c r="CY124" s="1024"/>
      <c r="CZ124" s="1024"/>
      <c r="DA124" s="1024"/>
      <c r="DB124" s="1024"/>
      <c r="DC124" s="1024"/>
      <c r="DD124" s="1024"/>
      <c r="DE124" s="1024"/>
      <c r="DF124" s="1025"/>
      <c r="DG124" s="1008">
        <v>76560</v>
      </c>
      <c r="DH124" s="990"/>
      <c r="DI124" s="990"/>
      <c r="DJ124" s="990"/>
      <c r="DK124" s="991"/>
      <c r="DL124" s="989">
        <v>70101</v>
      </c>
      <c r="DM124" s="990"/>
      <c r="DN124" s="990"/>
      <c r="DO124" s="990"/>
      <c r="DP124" s="991"/>
      <c r="DQ124" s="989">
        <v>64973</v>
      </c>
      <c r="DR124" s="990"/>
      <c r="DS124" s="990"/>
      <c r="DT124" s="990"/>
      <c r="DU124" s="991"/>
      <c r="DV124" s="992">
        <v>3.6</v>
      </c>
      <c r="DW124" s="993"/>
      <c r="DX124" s="993"/>
      <c r="DY124" s="993"/>
      <c r="DZ124" s="994"/>
    </row>
    <row r="125" spans="1:130" s="231" customFormat="1" ht="26.25" customHeight="1" x14ac:dyDescent="0.15">
      <c r="A125" s="1062"/>
      <c r="B125" s="956"/>
      <c r="C125" s="929" t="s">
        <v>477</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492</v>
      </c>
      <c r="AB125" s="966"/>
      <c r="AC125" s="966"/>
      <c r="AD125" s="966"/>
      <c r="AE125" s="967"/>
      <c r="AF125" s="968" t="s">
        <v>493</v>
      </c>
      <c r="AG125" s="966"/>
      <c r="AH125" s="966"/>
      <c r="AI125" s="966"/>
      <c r="AJ125" s="967"/>
      <c r="AK125" s="968" t="s">
        <v>493</v>
      </c>
      <c r="AL125" s="966"/>
      <c r="AM125" s="966"/>
      <c r="AN125" s="966"/>
      <c r="AO125" s="967"/>
      <c r="AP125" s="969" t="s">
        <v>494</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495</v>
      </c>
      <c r="CL125" s="1011"/>
      <c r="CM125" s="1011"/>
      <c r="CN125" s="1011"/>
      <c r="CO125" s="1012"/>
      <c r="CP125" s="936" t="s">
        <v>496</v>
      </c>
      <c r="CQ125" s="904"/>
      <c r="CR125" s="904"/>
      <c r="CS125" s="904"/>
      <c r="CT125" s="904"/>
      <c r="CU125" s="904"/>
      <c r="CV125" s="904"/>
      <c r="CW125" s="904"/>
      <c r="CX125" s="904"/>
      <c r="CY125" s="904"/>
      <c r="CZ125" s="904"/>
      <c r="DA125" s="904"/>
      <c r="DB125" s="904"/>
      <c r="DC125" s="904"/>
      <c r="DD125" s="904"/>
      <c r="DE125" s="904"/>
      <c r="DF125" s="905"/>
      <c r="DG125" s="937" t="s">
        <v>494</v>
      </c>
      <c r="DH125" s="938"/>
      <c r="DI125" s="938"/>
      <c r="DJ125" s="938"/>
      <c r="DK125" s="938"/>
      <c r="DL125" s="938" t="s">
        <v>493</v>
      </c>
      <c r="DM125" s="938"/>
      <c r="DN125" s="938"/>
      <c r="DO125" s="938"/>
      <c r="DP125" s="938"/>
      <c r="DQ125" s="938" t="s">
        <v>493</v>
      </c>
      <c r="DR125" s="938"/>
      <c r="DS125" s="938"/>
      <c r="DT125" s="938"/>
      <c r="DU125" s="938"/>
      <c r="DV125" s="939" t="s">
        <v>497</v>
      </c>
      <c r="DW125" s="939"/>
      <c r="DX125" s="939"/>
      <c r="DY125" s="939"/>
      <c r="DZ125" s="940"/>
    </row>
    <row r="126" spans="1:130" s="231" customFormat="1" ht="26.25" customHeight="1" thickBot="1" x14ac:dyDescent="0.2">
      <c r="A126" s="1062"/>
      <c r="B126" s="956"/>
      <c r="C126" s="929" t="s">
        <v>479</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498</v>
      </c>
      <c r="AB126" s="966"/>
      <c r="AC126" s="966"/>
      <c r="AD126" s="966"/>
      <c r="AE126" s="967"/>
      <c r="AF126" s="968" t="s">
        <v>494</v>
      </c>
      <c r="AG126" s="966"/>
      <c r="AH126" s="966"/>
      <c r="AI126" s="966"/>
      <c r="AJ126" s="967"/>
      <c r="AK126" s="968" t="s">
        <v>493</v>
      </c>
      <c r="AL126" s="966"/>
      <c r="AM126" s="966"/>
      <c r="AN126" s="966"/>
      <c r="AO126" s="967"/>
      <c r="AP126" s="969" t="s">
        <v>498</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499</v>
      </c>
      <c r="CQ126" s="930"/>
      <c r="CR126" s="930"/>
      <c r="CS126" s="930"/>
      <c r="CT126" s="930"/>
      <c r="CU126" s="930"/>
      <c r="CV126" s="930"/>
      <c r="CW126" s="930"/>
      <c r="CX126" s="930"/>
      <c r="CY126" s="930"/>
      <c r="CZ126" s="930"/>
      <c r="DA126" s="930"/>
      <c r="DB126" s="930"/>
      <c r="DC126" s="930"/>
      <c r="DD126" s="930"/>
      <c r="DE126" s="930"/>
      <c r="DF126" s="931"/>
      <c r="DG126" s="932" t="s">
        <v>451</v>
      </c>
      <c r="DH126" s="933"/>
      <c r="DI126" s="933"/>
      <c r="DJ126" s="933"/>
      <c r="DK126" s="933"/>
      <c r="DL126" s="933" t="s">
        <v>497</v>
      </c>
      <c r="DM126" s="933"/>
      <c r="DN126" s="933"/>
      <c r="DO126" s="933"/>
      <c r="DP126" s="933"/>
      <c r="DQ126" s="933" t="s">
        <v>493</v>
      </c>
      <c r="DR126" s="933"/>
      <c r="DS126" s="933"/>
      <c r="DT126" s="933"/>
      <c r="DU126" s="933"/>
      <c r="DV126" s="934" t="s">
        <v>494</v>
      </c>
      <c r="DW126" s="934"/>
      <c r="DX126" s="934"/>
      <c r="DY126" s="934"/>
      <c r="DZ126" s="935"/>
    </row>
    <row r="127" spans="1:130" s="231" customFormat="1" ht="26.25" customHeight="1" x14ac:dyDescent="0.15">
      <c r="A127" s="1063"/>
      <c r="B127" s="958"/>
      <c r="C127" s="980" t="s">
        <v>500</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t="s">
        <v>451</v>
      </c>
      <c r="AB127" s="966"/>
      <c r="AC127" s="966"/>
      <c r="AD127" s="966"/>
      <c r="AE127" s="967"/>
      <c r="AF127" s="968" t="s">
        <v>497</v>
      </c>
      <c r="AG127" s="966"/>
      <c r="AH127" s="966"/>
      <c r="AI127" s="966"/>
      <c r="AJ127" s="967"/>
      <c r="AK127" s="968" t="s">
        <v>497</v>
      </c>
      <c r="AL127" s="966"/>
      <c r="AM127" s="966"/>
      <c r="AN127" s="966"/>
      <c r="AO127" s="967"/>
      <c r="AP127" s="969" t="s">
        <v>493</v>
      </c>
      <c r="AQ127" s="970"/>
      <c r="AR127" s="970"/>
      <c r="AS127" s="970"/>
      <c r="AT127" s="971"/>
      <c r="AU127" s="234"/>
      <c r="AV127" s="234"/>
      <c r="AW127" s="234"/>
      <c r="AX127" s="1035" t="s">
        <v>501</v>
      </c>
      <c r="AY127" s="1036"/>
      <c r="AZ127" s="1036"/>
      <c r="BA127" s="1036"/>
      <c r="BB127" s="1036"/>
      <c r="BC127" s="1036"/>
      <c r="BD127" s="1036"/>
      <c r="BE127" s="1037"/>
      <c r="BF127" s="1038" t="s">
        <v>502</v>
      </c>
      <c r="BG127" s="1036"/>
      <c r="BH127" s="1036"/>
      <c r="BI127" s="1036"/>
      <c r="BJ127" s="1036"/>
      <c r="BK127" s="1036"/>
      <c r="BL127" s="1037"/>
      <c r="BM127" s="1038" t="s">
        <v>503</v>
      </c>
      <c r="BN127" s="1036"/>
      <c r="BO127" s="1036"/>
      <c r="BP127" s="1036"/>
      <c r="BQ127" s="1036"/>
      <c r="BR127" s="1036"/>
      <c r="BS127" s="1037"/>
      <c r="BT127" s="1038" t="s">
        <v>504</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505</v>
      </c>
      <c r="CQ127" s="930"/>
      <c r="CR127" s="930"/>
      <c r="CS127" s="930"/>
      <c r="CT127" s="930"/>
      <c r="CU127" s="930"/>
      <c r="CV127" s="930"/>
      <c r="CW127" s="930"/>
      <c r="CX127" s="930"/>
      <c r="CY127" s="930"/>
      <c r="CZ127" s="930"/>
      <c r="DA127" s="930"/>
      <c r="DB127" s="930"/>
      <c r="DC127" s="930"/>
      <c r="DD127" s="930"/>
      <c r="DE127" s="930"/>
      <c r="DF127" s="931"/>
      <c r="DG127" s="932" t="s">
        <v>493</v>
      </c>
      <c r="DH127" s="933"/>
      <c r="DI127" s="933"/>
      <c r="DJ127" s="933"/>
      <c r="DK127" s="933"/>
      <c r="DL127" s="933" t="s">
        <v>451</v>
      </c>
      <c r="DM127" s="933"/>
      <c r="DN127" s="933"/>
      <c r="DO127" s="933"/>
      <c r="DP127" s="933"/>
      <c r="DQ127" s="933" t="s">
        <v>506</v>
      </c>
      <c r="DR127" s="933"/>
      <c r="DS127" s="933"/>
      <c r="DT127" s="933"/>
      <c r="DU127" s="933"/>
      <c r="DV127" s="934" t="s">
        <v>497</v>
      </c>
      <c r="DW127" s="934"/>
      <c r="DX127" s="934"/>
      <c r="DY127" s="934"/>
      <c r="DZ127" s="935"/>
    </row>
    <row r="128" spans="1:130" s="231" customFormat="1" ht="26.25" customHeight="1" thickBot="1" x14ac:dyDescent="0.2">
      <c r="A128" s="1046" t="s">
        <v>507</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508</v>
      </c>
      <c r="X128" s="1048"/>
      <c r="Y128" s="1048"/>
      <c r="Z128" s="1049"/>
      <c r="AA128" s="1050">
        <v>40338</v>
      </c>
      <c r="AB128" s="1051"/>
      <c r="AC128" s="1051"/>
      <c r="AD128" s="1051"/>
      <c r="AE128" s="1052"/>
      <c r="AF128" s="1053">
        <v>40340</v>
      </c>
      <c r="AG128" s="1051"/>
      <c r="AH128" s="1051"/>
      <c r="AI128" s="1051"/>
      <c r="AJ128" s="1052"/>
      <c r="AK128" s="1053">
        <v>42280</v>
      </c>
      <c r="AL128" s="1051"/>
      <c r="AM128" s="1051"/>
      <c r="AN128" s="1051"/>
      <c r="AO128" s="1052"/>
      <c r="AP128" s="1054"/>
      <c r="AQ128" s="1055"/>
      <c r="AR128" s="1055"/>
      <c r="AS128" s="1055"/>
      <c r="AT128" s="1056"/>
      <c r="AU128" s="234"/>
      <c r="AV128" s="234"/>
      <c r="AW128" s="234"/>
      <c r="AX128" s="903" t="s">
        <v>509</v>
      </c>
      <c r="AY128" s="904"/>
      <c r="AZ128" s="904"/>
      <c r="BA128" s="904"/>
      <c r="BB128" s="904"/>
      <c r="BC128" s="904"/>
      <c r="BD128" s="904"/>
      <c r="BE128" s="905"/>
      <c r="BF128" s="1057" t="s">
        <v>506</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510</v>
      </c>
      <c r="CQ128" s="1040"/>
      <c r="CR128" s="1040"/>
      <c r="CS128" s="1040"/>
      <c r="CT128" s="1040"/>
      <c r="CU128" s="1040"/>
      <c r="CV128" s="1040"/>
      <c r="CW128" s="1040"/>
      <c r="CX128" s="1040"/>
      <c r="CY128" s="1040"/>
      <c r="CZ128" s="1040"/>
      <c r="DA128" s="1040"/>
      <c r="DB128" s="1040"/>
      <c r="DC128" s="1040"/>
      <c r="DD128" s="1040"/>
      <c r="DE128" s="1040"/>
      <c r="DF128" s="1041"/>
      <c r="DG128" s="1042" t="s">
        <v>497</v>
      </c>
      <c r="DH128" s="1043"/>
      <c r="DI128" s="1043"/>
      <c r="DJ128" s="1043"/>
      <c r="DK128" s="1043"/>
      <c r="DL128" s="1043" t="s">
        <v>494</v>
      </c>
      <c r="DM128" s="1043"/>
      <c r="DN128" s="1043"/>
      <c r="DO128" s="1043"/>
      <c r="DP128" s="1043"/>
      <c r="DQ128" s="1043" t="s">
        <v>493</v>
      </c>
      <c r="DR128" s="1043"/>
      <c r="DS128" s="1043"/>
      <c r="DT128" s="1043"/>
      <c r="DU128" s="1043"/>
      <c r="DV128" s="1044" t="s">
        <v>493</v>
      </c>
      <c r="DW128" s="1044"/>
      <c r="DX128" s="1044"/>
      <c r="DY128" s="1044"/>
      <c r="DZ128" s="1045"/>
    </row>
    <row r="129" spans="1:131" s="231" customFormat="1" ht="26.25" customHeight="1" x14ac:dyDescent="0.15">
      <c r="A129" s="941" t="s">
        <v>108</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511</v>
      </c>
      <c r="X129" s="1076"/>
      <c r="Y129" s="1076"/>
      <c r="Z129" s="1077"/>
      <c r="AA129" s="965">
        <v>2004504</v>
      </c>
      <c r="AB129" s="966"/>
      <c r="AC129" s="966"/>
      <c r="AD129" s="966"/>
      <c r="AE129" s="967"/>
      <c r="AF129" s="968">
        <v>1998707</v>
      </c>
      <c r="AG129" s="966"/>
      <c r="AH129" s="966"/>
      <c r="AI129" s="966"/>
      <c r="AJ129" s="967"/>
      <c r="AK129" s="968">
        <v>2127350</v>
      </c>
      <c r="AL129" s="966"/>
      <c r="AM129" s="966"/>
      <c r="AN129" s="966"/>
      <c r="AO129" s="967"/>
      <c r="AP129" s="1078"/>
      <c r="AQ129" s="1079"/>
      <c r="AR129" s="1079"/>
      <c r="AS129" s="1079"/>
      <c r="AT129" s="1080"/>
      <c r="AU129" s="235"/>
      <c r="AV129" s="235"/>
      <c r="AW129" s="235"/>
      <c r="AX129" s="1070" t="s">
        <v>512</v>
      </c>
      <c r="AY129" s="930"/>
      <c r="AZ129" s="930"/>
      <c r="BA129" s="930"/>
      <c r="BB129" s="930"/>
      <c r="BC129" s="930"/>
      <c r="BD129" s="930"/>
      <c r="BE129" s="931"/>
      <c r="BF129" s="1071" t="s">
        <v>493</v>
      </c>
      <c r="BG129" s="1072"/>
      <c r="BH129" s="1072"/>
      <c r="BI129" s="1072"/>
      <c r="BJ129" s="1072"/>
      <c r="BK129" s="1072"/>
      <c r="BL129" s="1073"/>
      <c r="BM129" s="1071">
        <v>20</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941" t="s">
        <v>513</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514</v>
      </c>
      <c r="X130" s="1076"/>
      <c r="Y130" s="1076"/>
      <c r="Z130" s="1077"/>
      <c r="AA130" s="965">
        <v>297060</v>
      </c>
      <c r="AB130" s="966"/>
      <c r="AC130" s="966"/>
      <c r="AD130" s="966"/>
      <c r="AE130" s="967"/>
      <c r="AF130" s="968">
        <v>314611</v>
      </c>
      <c r="AG130" s="966"/>
      <c r="AH130" s="966"/>
      <c r="AI130" s="966"/>
      <c r="AJ130" s="967"/>
      <c r="AK130" s="968">
        <v>321106</v>
      </c>
      <c r="AL130" s="966"/>
      <c r="AM130" s="966"/>
      <c r="AN130" s="966"/>
      <c r="AO130" s="967"/>
      <c r="AP130" s="1078"/>
      <c r="AQ130" s="1079"/>
      <c r="AR130" s="1079"/>
      <c r="AS130" s="1079"/>
      <c r="AT130" s="1080"/>
      <c r="AU130" s="235"/>
      <c r="AV130" s="235"/>
      <c r="AW130" s="235"/>
      <c r="AX130" s="1070" t="s">
        <v>515</v>
      </c>
      <c r="AY130" s="930"/>
      <c r="AZ130" s="930"/>
      <c r="BA130" s="930"/>
      <c r="BB130" s="930"/>
      <c r="BC130" s="930"/>
      <c r="BD130" s="930"/>
      <c r="BE130" s="931"/>
      <c r="BF130" s="1106">
        <v>4.8</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516</v>
      </c>
      <c r="X131" s="1113"/>
      <c r="Y131" s="1113"/>
      <c r="Z131" s="1114"/>
      <c r="AA131" s="1008">
        <v>1707444</v>
      </c>
      <c r="AB131" s="990"/>
      <c r="AC131" s="990"/>
      <c r="AD131" s="990"/>
      <c r="AE131" s="991"/>
      <c r="AF131" s="989">
        <v>1684096</v>
      </c>
      <c r="AG131" s="990"/>
      <c r="AH131" s="990"/>
      <c r="AI131" s="990"/>
      <c r="AJ131" s="991"/>
      <c r="AK131" s="989">
        <v>1806244</v>
      </c>
      <c r="AL131" s="990"/>
      <c r="AM131" s="990"/>
      <c r="AN131" s="990"/>
      <c r="AO131" s="991"/>
      <c r="AP131" s="1115"/>
      <c r="AQ131" s="1116"/>
      <c r="AR131" s="1116"/>
      <c r="AS131" s="1116"/>
      <c r="AT131" s="1117"/>
      <c r="AU131" s="235"/>
      <c r="AV131" s="235"/>
      <c r="AW131" s="235"/>
      <c r="AX131" s="1088" t="s">
        <v>517</v>
      </c>
      <c r="AY131" s="1040"/>
      <c r="AZ131" s="1040"/>
      <c r="BA131" s="1040"/>
      <c r="BB131" s="1040"/>
      <c r="BC131" s="1040"/>
      <c r="BD131" s="1040"/>
      <c r="BE131" s="1041"/>
      <c r="BF131" s="1089" t="s">
        <v>494</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1095" t="s">
        <v>518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519</v>
      </c>
      <c r="W132" s="1099"/>
      <c r="X132" s="1099"/>
      <c r="Y132" s="1099"/>
      <c r="Z132" s="1100"/>
      <c r="AA132" s="1101">
        <v>5.1498028629999997</v>
      </c>
      <c r="AB132" s="1102"/>
      <c r="AC132" s="1102"/>
      <c r="AD132" s="1102"/>
      <c r="AE132" s="1103"/>
      <c r="AF132" s="1104">
        <v>4.9907487460000004</v>
      </c>
      <c r="AG132" s="1102"/>
      <c r="AH132" s="1102"/>
      <c r="AI132" s="1102"/>
      <c r="AJ132" s="1103"/>
      <c r="AK132" s="1104">
        <v>4.324166613</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520</v>
      </c>
      <c r="W133" s="1082"/>
      <c r="X133" s="1082"/>
      <c r="Y133" s="1082"/>
      <c r="Z133" s="1083"/>
      <c r="AA133" s="1084">
        <v>6.5</v>
      </c>
      <c r="AB133" s="1085"/>
      <c r="AC133" s="1085"/>
      <c r="AD133" s="1085"/>
      <c r="AE133" s="1086"/>
      <c r="AF133" s="1084">
        <v>5.5</v>
      </c>
      <c r="AG133" s="1085"/>
      <c r="AH133" s="1085"/>
      <c r="AI133" s="1085"/>
      <c r="AJ133" s="1086"/>
      <c r="AK133" s="1084">
        <v>4.8</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lOtgBIr8yL8O7+NUVuQ+qDHJGHG6Sw/0FMUQ9DV2pXzPAWGzOdMZNNnP4HlF8jT/9MoU1LvW7s7+qryi+IAw9g==" saltValue="oquthJq+aiOIcI9YvPwp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521</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H9PRc85imvsAmPGWMGWB6Jd+PCFUwiM0RQV//2/wStp2PzPWwGfSZrKJracv6IdZBxWACUPOXveHiztwq1YgaQ==" saltValue="YvD8eZjhJCOTxCUMOXhjSA=="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Uf0qPelTpKaJiAJ/r6XZNJPzUzxYK0YlWUNFeIbn6ZWnhCL5+o/JlSyyoV3C8rELMt7J1klKPlwIMEwEedFQQ==" saltValue="3fUXLs8GeFeDVTP8vDnLR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Z73"/>
  <sheetViews>
    <sheetView showGridLines="0" view="pageBreakPreview"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522</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523</v>
      </c>
      <c r="AL6" s="268"/>
      <c r="AM6" s="268"/>
      <c r="AN6" s="268"/>
    </row>
    <row r="7" spans="1:46" ht="13.5" customHeight="1" x14ac:dyDescent="0.15">
      <c r="A7" s="267"/>
      <c r="AK7" s="270"/>
      <c r="AL7" s="271"/>
      <c r="AM7" s="271"/>
      <c r="AN7" s="272"/>
      <c r="AO7" s="1118" t="s">
        <v>524</v>
      </c>
      <c r="AP7" s="273"/>
      <c r="AQ7" s="274" t="s">
        <v>525</v>
      </c>
      <c r="AR7" s="275"/>
    </row>
    <row r="8" spans="1:46" x14ac:dyDescent="0.15">
      <c r="A8" s="267"/>
      <c r="AK8" s="276"/>
      <c r="AL8" s="277"/>
      <c r="AM8" s="277"/>
      <c r="AN8" s="278"/>
      <c r="AO8" s="1119"/>
      <c r="AP8" s="279" t="s">
        <v>526</v>
      </c>
      <c r="AQ8" s="280" t="s">
        <v>527</v>
      </c>
      <c r="AR8" s="281" t="s">
        <v>528</v>
      </c>
    </row>
    <row r="9" spans="1:46" x14ac:dyDescent="0.15">
      <c r="A9" s="267"/>
      <c r="AK9" s="1120" t="s">
        <v>529</v>
      </c>
      <c r="AL9" s="1121"/>
      <c r="AM9" s="1121"/>
      <c r="AN9" s="1122"/>
      <c r="AO9" s="282">
        <v>852238</v>
      </c>
      <c r="AP9" s="282">
        <v>294994</v>
      </c>
      <c r="AQ9" s="283">
        <v>239985</v>
      </c>
      <c r="AR9" s="284">
        <v>22.9</v>
      </c>
    </row>
    <row r="10" spans="1:46" ht="13.5" customHeight="1" x14ac:dyDescent="0.15">
      <c r="A10" s="267"/>
      <c r="AK10" s="1120" t="s">
        <v>530</v>
      </c>
      <c r="AL10" s="1121"/>
      <c r="AM10" s="1121"/>
      <c r="AN10" s="1122"/>
      <c r="AO10" s="285">
        <v>5187</v>
      </c>
      <c r="AP10" s="285">
        <v>1795</v>
      </c>
      <c r="AQ10" s="286">
        <v>24622</v>
      </c>
      <c r="AR10" s="287">
        <v>-92.7</v>
      </c>
    </row>
    <row r="11" spans="1:46" ht="13.5" customHeight="1" x14ac:dyDescent="0.15">
      <c r="A11" s="267"/>
      <c r="AK11" s="1120" t="s">
        <v>531</v>
      </c>
      <c r="AL11" s="1121"/>
      <c r="AM11" s="1121"/>
      <c r="AN11" s="1122"/>
      <c r="AO11" s="285" t="s">
        <v>532</v>
      </c>
      <c r="AP11" s="285" t="s">
        <v>532</v>
      </c>
      <c r="AQ11" s="286">
        <v>3358</v>
      </c>
      <c r="AR11" s="287" t="s">
        <v>532</v>
      </c>
    </row>
    <row r="12" spans="1:46" ht="13.5" customHeight="1" x14ac:dyDescent="0.15">
      <c r="A12" s="267"/>
      <c r="AK12" s="1120" t="s">
        <v>533</v>
      </c>
      <c r="AL12" s="1121"/>
      <c r="AM12" s="1121"/>
      <c r="AN12" s="1122"/>
      <c r="AO12" s="285" t="s">
        <v>532</v>
      </c>
      <c r="AP12" s="285" t="s">
        <v>532</v>
      </c>
      <c r="AQ12" s="286" t="s">
        <v>532</v>
      </c>
      <c r="AR12" s="287" t="s">
        <v>532</v>
      </c>
    </row>
    <row r="13" spans="1:46" ht="13.5" customHeight="1" x14ac:dyDescent="0.15">
      <c r="A13" s="267"/>
      <c r="AK13" s="1120" t="s">
        <v>534</v>
      </c>
      <c r="AL13" s="1121"/>
      <c r="AM13" s="1121"/>
      <c r="AN13" s="1122"/>
      <c r="AO13" s="285">
        <v>24174</v>
      </c>
      <c r="AP13" s="285">
        <v>8368</v>
      </c>
      <c r="AQ13" s="286">
        <v>7864</v>
      </c>
      <c r="AR13" s="287">
        <v>6.4</v>
      </c>
    </row>
    <row r="14" spans="1:46" ht="13.5" customHeight="1" x14ac:dyDescent="0.15">
      <c r="A14" s="267"/>
      <c r="AK14" s="1120" t="s">
        <v>535</v>
      </c>
      <c r="AL14" s="1121"/>
      <c r="AM14" s="1121"/>
      <c r="AN14" s="1122"/>
      <c r="AO14" s="285">
        <v>27023</v>
      </c>
      <c r="AP14" s="285">
        <v>9354</v>
      </c>
      <c r="AQ14" s="286">
        <v>6185</v>
      </c>
      <c r="AR14" s="287">
        <v>51.2</v>
      </c>
    </row>
    <row r="15" spans="1:46" ht="13.5" customHeight="1" x14ac:dyDescent="0.15">
      <c r="A15" s="267"/>
      <c r="AK15" s="1126" t="s">
        <v>536</v>
      </c>
      <c r="AL15" s="1127"/>
      <c r="AM15" s="1127"/>
      <c r="AN15" s="1128"/>
      <c r="AO15" s="285">
        <v>-69987</v>
      </c>
      <c r="AP15" s="285">
        <v>-24225</v>
      </c>
      <c r="AQ15" s="286">
        <v>-18737</v>
      </c>
      <c r="AR15" s="287">
        <v>29.3</v>
      </c>
    </row>
    <row r="16" spans="1:46" x14ac:dyDescent="0.15">
      <c r="A16" s="267"/>
      <c r="AK16" s="1126" t="s">
        <v>192</v>
      </c>
      <c r="AL16" s="1127"/>
      <c r="AM16" s="1127"/>
      <c r="AN16" s="1128"/>
      <c r="AO16" s="285">
        <v>838635</v>
      </c>
      <c r="AP16" s="285">
        <v>290286</v>
      </c>
      <c r="AQ16" s="286">
        <v>263276</v>
      </c>
      <c r="AR16" s="287">
        <v>10.3</v>
      </c>
    </row>
    <row r="17" spans="1:46" x14ac:dyDescent="0.15">
      <c r="A17" s="267"/>
    </row>
    <row r="18" spans="1:46" x14ac:dyDescent="0.15">
      <c r="A18" s="267"/>
      <c r="AQ18" s="288"/>
      <c r="AR18" s="288"/>
    </row>
    <row r="19" spans="1:46" x14ac:dyDescent="0.15">
      <c r="A19" s="267"/>
      <c r="AK19" s="263" t="s">
        <v>537</v>
      </c>
    </row>
    <row r="20" spans="1:46" x14ac:dyDescent="0.15">
      <c r="A20" s="267"/>
      <c r="AK20" s="289"/>
      <c r="AL20" s="290"/>
      <c r="AM20" s="290"/>
      <c r="AN20" s="291"/>
      <c r="AO20" s="292" t="s">
        <v>538</v>
      </c>
      <c r="AP20" s="293" t="s">
        <v>539</v>
      </c>
      <c r="AQ20" s="294" t="s">
        <v>540</v>
      </c>
      <c r="AR20" s="295"/>
    </row>
    <row r="21" spans="1:46" s="268" customFormat="1" x14ac:dyDescent="0.15">
      <c r="A21" s="296"/>
      <c r="AK21" s="1129" t="s">
        <v>541</v>
      </c>
      <c r="AL21" s="1130"/>
      <c r="AM21" s="1130"/>
      <c r="AN21" s="1131"/>
      <c r="AO21" s="297">
        <v>36.69</v>
      </c>
      <c r="AP21" s="298">
        <v>24.56</v>
      </c>
      <c r="AQ21" s="299">
        <v>12.13</v>
      </c>
      <c r="AS21" s="300"/>
      <c r="AT21" s="296"/>
    </row>
    <row r="22" spans="1:46" s="268" customFormat="1" x14ac:dyDescent="0.15">
      <c r="A22" s="296"/>
      <c r="AK22" s="1129" t="s">
        <v>542</v>
      </c>
      <c r="AL22" s="1130"/>
      <c r="AM22" s="1130"/>
      <c r="AN22" s="1131"/>
      <c r="AO22" s="301">
        <v>88.8</v>
      </c>
      <c r="AP22" s="302">
        <v>94.3</v>
      </c>
      <c r="AQ22" s="303">
        <v>-5.5</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543</v>
      </c>
      <c r="AP26" s="288"/>
      <c r="AQ26" s="288"/>
      <c r="AR26" s="288"/>
    </row>
    <row r="27" spans="1:46" x14ac:dyDescent="0.15">
      <c r="A27" s="308"/>
      <c r="AS27" s="263"/>
      <c r="AT27" s="263"/>
    </row>
    <row r="28" spans="1:46" ht="17.25" x14ac:dyDescent="0.15">
      <c r="A28" s="264" t="s">
        <v>544</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545</v>
      </c>
      <c r="AL29" s="268"/>
      <c r="AM29" s="268"/>
      <c r="AN29" s="268"/>
      <c r="AS29" s="310"/>
    </row>
    <row r="30" spans="1:46" ht="13.5" customHeight="1" x14ac:dyDescent="0.15">
      <c r="A30" s="267"/>
      <c r="AK30" s="270"/>
      <c r="AL30" s="271"/>
      <c r="AM30" s="271"/>
      <c r="AN30" s="272"/>
      <c r="AO30" s="1118" t="s">
        <v>524</v>
      </c>
      <c r="AP30" s="273"/>
      <c r="AQ30" s="274" t="s">
        <v>525</v>
      </c>
      <c r="AR30" s="275"/>
    </row>
    <row r="31" spans="1:46" x14ac:dyDescent="0.15">
      <c r="A31" s="267"/>
      <c r="AK31" s="276"/>
      <c r="AL31" s="277"/>
      <c r="AM31" s="277"/>
      <c r="AN31" s="278"/>
      <c r="AO31" s="1119"/>
      <c r="AP31" s="279" t="s">
        <v>526</v>
      </c>
      <c r="AQ31" s="280" t="s">
        <v>527</v>
      </c>
      <c r="AR31" s="281" t="s">
        <v>528</v>
      </c>
    </row>
    <row r="32" spans="1:46" ht="27" customHeight="1" x14ac:dyDescent="0.15">
      <c r="A32" s="267"/>
      <c r="AK32" s="1123" t="s">
        <v>546</v>
      </c>
      <c r="AL32" s="1124"/>
      <c r="AM32" s="1124"/>
      <c r="AN32" s="1125"/>
      <c r="AO32" s="311">
        <v>335027</v>
      </c>
      <c r="AP32" s="311">
        <v>115966</v>
      </c>
      <c r="AQ32" s="312">
        <v>149198</v>
      </c>
      <c r="AR32" s="313">
        <v>-22.3</v>
      </c>
    </row>
    <row r="33" spans="1:46" ht="13.5" customHeight="1" x14ac:dyDescent="0.15">
      <c r="A33" s="267"/>
      <c r="AK33" s="1123" t="s">
        <v>547</v>
      </c>
      <c r="AL33" s="1124"/>
      <c r="AM33" s="1124"/>
      <c r="AN33" s="1125"/>
      <c r="AO33" s="311" t="s">
        <v>532</v>
      </c>
      <c r="AP33" s="311" t="s">
        <v>532</v>
      </c>
      <c r="AQ33" s="312" t="s">
        <v>532</v>
      </c>
      <c r="AR33" s="313" t="s">
        <v>532</v>
      </c>
    </row>
    <row r="34" spans="1:46" ht="27" customHeight="1" x14ac:dyDescent="0.15">
      <c r="A34" s="267"/>
      <c r="AK34" s="1123" t="s">
        <v>548</v>
      </c>
      <c r="AL34" s="1124"/>
      <c r="AM34" s="1124"/>
      <c r="AN34" s="1125"/>
      <c r="AO34" s="311" t="s">
        <v>532</v>
      </c>
      <c r="AP34" s="311" t="s">
        <v>532</v>
      </c>
      <c r="AQ34" s="312" t="s">
        <v>532</v>
      </c>
      <c r="AR34" s="313" t="s">
        <v>532</v>
      </c>
    </row>
    <row r="35" spans="1:46" ht="27" customHeight="1" x14ac:dyDescent="0.15">
      <c r="A35" s="267"/>
      <c r="AK35" s="1123" t="s">
        <v>549</v>
      </c>
      <c r="AL35" s="1124"/>
      <c r="AM35" s="1124"/>
      <c r="AN35" s="1125"/>
      <c r="AO35" s="311">
        <v>88164</v>
      </c>
      <c r="AP35" s="311">
        <v>30517</v>
      </c>
      <c r="AQ35" s="312">
        <v>31871</v>
      </c>
      <c r="AR35" s="313">
        <v>-4.2</v>
      </c>
    </row>
    <row r="36" spans="1:46" ht="27" customHeight="1" x14ac:dyDescent="0.15">
      <c r="A36" s="267"/>
      <c r="AK36" s="1123" t="s">
        <v>550</v>
      </c>
      <c r="AL36" s="1124"/>
      <c r="AM36" s="1124"/>
      <c r="AN36" s="1125"/>
      <c r="AO36" s="311">
        <v>18300</v>
      </c>
      <c r="AP36" s="311">
        <v>6334</v>
      </c>
      <c r="AQ36" s="312">
        <v>4984</v>
      </c>
      <c r="AR36" s="313">
        <v>27.1</v>
      </c>
    </row>
    <row r="37" spans="1:46" ht="13.5" customHeight="1" x14ac:dyDescent="0.15">
      <c r="A37" s="267"/>
      <c r="AK37" s="1123" t="s">
        <v>551</v>
      </c>
      <c r="AL37" s="1124"/>
      <c r="AM37" s="1124"/>
      <c r="AN37" s="1125"/>
      <c r="AO37" s="311" t="s">
        <v>532</v>
      </c>
      <c r="AP37" s="311" t="s">
        <v>532</v>
      </c>
      <c r="AQ37" s="312">
        <v>1220</v>
      </c>
      <c r="AR37" s="313" t="s">
        <v>532</v>
      </c>
    </row>
    <row r="38" spans="1:46" ht="27" customHeight="1" x14ac:dyDescent="0.15">
      <c r="A38" s="267"/>
      <c r="AK38" s="1132" t="s">
        <v>552</v>
      </c>
      <c r="AL38" s="1133"/>
      <c r="AM38" s="1133"/>
      <c r="AN38" s="1134"/>
      <c r="AO38" s="314" t="s">
        <v>532</v>
      </c>
      <c r="AP38" s="314" t="s">
        <v>532</v>
      </c>
      <c r="AQ38" s="315">
        <v>35</v>
      </c>
      <c r="AR38" s="303" t="s">
        <v>532</v>
      </c>
      <c r="AS38" s="310"/>
    </row>
    <row r="39" spans="1:46" x14ac:dyDescent="0.15">
      <c r="A39" s="267"/>
      <c r="AK39" s="1132" t="s">
        <v>553</v>
      </c>
      <c r="AL39" s="1133"/>
      <c r="AM39" s="1133"/>
      <c r="AN39" s="1134"/>
      <c r="AO39" s="311">
        <v>-42280</v>
      </c>
      <c r="AP39" s="311">
        <v>-14635</v>
      </c>
      <c r="AQ39" s="312">
        <v>-8070</v>
      </c>
      <c r="AR39" s="313">
        <v>81.400000000000006</v>
      </c>
      <c r="AS39" s="310"/>
    </row>
    <row r="40" spans="1:46" ht="27" customHeight="1" x14ac:dyDescent="0.15">
      <c r="A40" s="267"/>
      <c r="AK40" s="1123" t="s">
        <v>554</v>
      </c>
      <c r="AL40" s="1124"/>
      <c r="AM40" s="1124"/>
      <c r="AN40" s="1125"/>
      <c r="AO40" s="311">
        <v>-321106</v>
      </c>
      <c r="AP40" s="311">
        <v>-111148</v>
      </c>
      <c r="AQ40" s="312">
        <v>-130648</v>
      </c>
      <c r="AR40" s="313">
        <v>-14.9</v>
      </c>
      <c r="AS40" s="310"/>
    </row>
    <row r="41" spans="1:46" x14ac:dyDescent="0.15">
      <c r="A41" s="267"/>
      <c r="AK41" s="1135" t="s">
        <v>305</v>
      </c>
      <c r="AL41" s="1136"/>
      <c r="AM41" s="1136"/>
      <c r="AN41" s="1137"/>
      <c r="AO41" s="311">
        <v>78105</v>
      </c>
      <c r="AP41" s="311">
        <v>27035</v>
      </c>
      <c r="AQ41" s="312">
        <v>48590</v>
      </c>
      <c r="AR41" s="313">
        <v>-44.4</v>
      </c>
      <c r="AS41" s="310"/>
    </row>
    <row r="42" spans="1:46" x14ac:dyDescent="0.15">
      <c r="A42" s="267"/>
      <c r="AK42" s="316" t="s">
        <v>555</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556</v>
      </c>
    </row>
    <row r="48" spans="1:46" x14ac:dyDescent="0.15">
      <c r="A48" s="267"/>
      <c r="AK48" s="321" t="s">
        <v>557</v>
      </c>
      <c r="AL48" s="321"/>
      <c r="AM48" s="321"/>
      <c r="AN48" s="321"/>
      <c r="AO48" s="321"/>
      <c r="AP48" s="321"/>
      <c r="AQ48" s="322"/>
      <c r="AR48" s="321"/>
    </row>
    <row r="49" spans="1:44" ht="13.5" customHeight="1" x14ac:dyDescent="0.15">
      <c r="A49" s="267"/>
      <c r="AK49" s="323"/>
      <c r="AL49" s="324"/>
      <c r="AM49" s="1138" t="s">
        <v>524</v>
      </c>
      <c r="AN49" s="1140" t="s">
        <v>558</v>
      </c>
      <c r="AO49" s="1141"/>
      <c r="AP49" s="1141"/>
      <c r="AQ49" s="1141"/>
      <c r="AR49" s="1142"/>
    </row>
    <row r="50" spans="1:44" x14ac:dyDescent="0.15">
      <c r="A50" s="267"/>
      <c r="AK50" s="325"/>
      <c r="AL50" s="326"/>
      <c r="AM50" s="1139"/>
      <c r="AN50" s="327" t="s">
        <v>559</v>
      </c>
      <c r="AO50" s="328" t="s">
        <v>560</v>
      </c>
      <c r="AP50" s="329" t="s">
        <v>561</v>
      </c>
      <c r="AQ50" s="330" t="s">
        <v>562</v>
      </c>
      <c r="AR50" s="331" t="s">
        <v>563</v>
      </c>
    </row>
    <row r="51" spans="1:44" x14ac:dyDescent="0.15">
      <c r="A51" s="267"/>
      <c r="AK51" s="323" t="s">
        <v>564</v>
      </c>
      <c r="AL51" s="324"/>
      <c r="AM51" s="332">
        <v>499383</v>
      </c>
      <c r="AN51" s="333">
        <v>153988</v>
      </c>
      <c r="AO51" s="334">
        <v>-18</v>
      </c>
      <c r="AP51" s="335">
        <v>310300</v>
      </c>
      <c r="AQ51" s="336">
        <v>7.8</v>
      </c>
      <c r="AR51" s="337">
        <v>-25.8</v>
      </c>
    </row>
    <row r="52" spans="1:44" x14ac:dyDescent="0.15">
      <c r="A52" s="267"/>
      <c r="AK52" s="338"/>
      <c r="AL52" s="339" t="s">
        <v>565</v>
      </c>
      <c r="AM52" s="340">
        <v>350663</v>
      </c>
      <c r="AN52" s="341">
        <v>108129</v>
      </c>
      <c r="AO52" s="342">
        <v>0.5</v>
      </c>
      <c r="AP52" s="343">
        <v>157576</v>
      </c>
      <c r="AQ52" s="344">
        <v>7.5</v>
      </c>
      <c r="AR52" s="345">
        <v>-7</v>
      </c>
    </row>
    <row r="53" spans="1:44" x14ac:dyDescent="0.15">
      <c r="A53" s="267"/>
      <c r="AK53" s="323" t="s">
        <v>566</v>
      </c>
      <c r="AL53" s="324"/>
      <c r="AM53" s="332">
        <v>585347</v>
      </c>
      <c r="AN53" s="333">
        <v>187251</v>
      </c>
      <c r="AO53" s="334">
        <v>21.6</v>
      </c>
      <c r="AP53" s="335">
        <v>317319</v>
      </c>
      <c r="AQ53" s="336">
        <v>2.2999999999999998</v>
      </c>
      <c r="AR53" s="337">
        <v>19.3</v>
      </c>
    </row>
    <row r="54" spans="1:44" x14ac:dyDescent="0.15">
      <c r="A54" s="267"/>
      <c r="AK54" s="338"/>
      <c r="AL54" s="339" t="s">
        <v>565</v>
      </c>
      <c r="AM54" s="340">
        <v>332799</v>
      </c>
      <c r="AN54" s="341">
        <v>106462</v>
      </c>
      <c r="AO54" s="342">
        <v>-1.5</v>
      </c>
      <c r="AP54" s="343">
        <v>164214</v>
      </c>
      <c r="AQ54" s="344">
        <v>4.2</v>
      </c>
      <c r="AR54" s="345">
        <v>-5.7</v>
      </c>
    </row>
    <row r="55" spans="1:44" x14ac:dyDescent="0.15">
      <c r="A55" s="267"/>
      <c r="AK55" s="323" t="s">
        <v>567</v>
      </c>
      <c r="AL55" s="324"/>
      <c r="AM55" s="332">
        <v>284514</v>
      </c>
      <c r="AN55" s="333">
        <v>92585</v>
      </c>
      <c r="AO55" s="334">
        <v>-50.6</v>
      </c>
      <c r="AP55" s="335">
        <v>289738</v>
      </c>
      <c r="AQ55" s="336">
        <v>-8.6999999999999993</v>
      </c>
      <c r="AR55" s="337">
        <v>-41.9</v>
      </c>
    </row>
    <row r="56" spans="1:44" x14ac:dyDescent="0.15">
      <c r="A56" s="267"/>
      <c r="AK56" s="338"/>
      <c r="AL56" s="339" t="s">
        <v>565</v>
      </c>
      <c r="AM56" s="340">
        <v>198902</v>
      </c>
      <c r="AN56" s="341">
        <v>64726</v>
      </c>
      <c r="AO56" s="342">
        <v>-39.200000000000003</v>
      </c>
      <c r="AP56" s="343">
        <v>156238</v>
      </c>
      <c r="AQ56" s="344">
        <v>-4.9000000000000004</v>
      </c>
      <c r="AR56" s="345">
        <v>-34.299999999999997</v>
      </c>
    </row>
    <row r="57" spans="1:44" x14ac:dyDescent="0.15">
      <c r="A57" s="267"/>
      <c r="AK57" s="323" t="s">
        <v>568</v>
      </c>
      <c r="AL57" s="324"/>
      <c r="AM57" s="332">
        <v>422327</v>
      </c>
      <c r="AN57" s="333">
        <v>141578</v>
      </c>
      <c r="AO57" s="334">
        <v>52.9</v>
      </c>
      <c r="AP57" s="335">
        <v>316937</v>
      </c>
      <c r="AQ57" s="336">
        <v>9.4</v>
      </c>
      <c r="AR57" s="337">
        <v>43.5</v>
      </c>
    </row>
    <row r="58" spans="1:44" x14ac:dyDescent="0.15">
      <c r="A58" s="267"/>
      <c r="AK58" s="338"/>
      <c r="AL58" s="339" t="s">
        <v>565</v>
      </c>
      <c r="AM58" s="340">
        <v>228340</v>
      </c>
      <c r="AN58" s="341">
        <v>76547</v>
      </c>
      <c r="AO58" s="342">
        <v>18.3</v>
      </c>
      <c r="AP58" s="343">
        <v>199150</v>
      </c>
      <c r="AQ58" s="344">
        <v>27.5</v>
      </c>
      <c r="AR58" s="345">
        <v>-9.1999999999999993</v>
      </c>
    </row>
    <row r="59" spans="1:44" x14ac:dyDescent="0.15">
      <c r="A59" s="267"/>
      <c r="AK59" s="323" t="s">
        <v>569</v>
      </c>
      <c r="AL59" s="324"/>
      <c r="AM59" s="332">
        <v>409866</v>
      </c>
      <c r="AN59" s="333">
        <v>141871</v>
      </c>
      <c r="AO59" s="334">
        <v>0.2</v>
      </c>
      <c r="AP59" s="335">
        <v>332350</v>
      </c>
      <c r="AQ59" s="336">
        <v>4.9000000000000004</v>
      </c>
      <c r="AR59" s="337">
        <v>-4.7</v>
      </c>
    </row>
    <row r="60" spans="1:44" x14ac:dyDescent="0.15">
      <c r="A60" s="267"/>
      <c r="AK60" s="338"/>
      <c r="AL60" s="339" t="s">
        <v>565</v>
      </c>
      <c r="AM60" s="340">
        <v>176264</v>
      </c>
      <c r="AN60" s="341">
        <v>61012</v>
      </c>
      <c r="AO60" s="342">
        <v>-20.3</v>
      </c>
      <c r="AP60" s="343">
        <v>200453</v>
      </c>
      <c r="AQ60" s="344">
        <v>0.7</v>
      </c>
      <c r="AR60" s="345">
        <v>-21</v>
      </c>
    </row>
    <row r="61" spans="1:44" x14ac:dyDescent="0.15">
      <c r="A61" s="267"/>
      <c r="AK61" s="323" t="s">
        <v>570</v>
      </c>
      <c r="AL61" s="346"/>
      <c r="AM61" s="332">
        <v>440287</v>
      </c>
      <c r="AN61" s="333">
        <v>143455</v>
      </c>
      <c r="AO61" s="334">
        <v>1.2</v>
      </c>
      <c r="AP61" s="335">
        <v>313329</v>
      </c>
      <c r="AQ61" s="347">
        <v>3.1</v>
      </c>
      <c r="AR61" s="337">
        <v>-1.9</v>
      </c>
    </row>
    <row r="62" spans="1:44" x14ac:dyDescent="0.15">
      <c r="A62" s="267"/>
      <c r="AK62" s="338"/>
      <c r="AL62" s="339" t="s">
        <v>565</v>
      </c>
      <c r="AM62" s="340">
        <v>257394</v>
      </c>
      <c r="AN62" s="341">
        <v>83375</v>
      </c>
      <c r="AO62" s="342">
        <v>-8.4</v>
      </c>
      <c r="AP62" s="343">
        <v>175526</v>
      </c>
      <c r="AQ62" s="344">
        <v>7</v>
      </c>
      <c r="AR62" s="345">
        <v>-15.4</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G0NtRUcEFcA5Wb0sx0H/J9aLkW08Baap59MbTFzxinNr+5ArmA2ppRkhyHH6XSUNiKPIQENoE3gOhXZKFHf/jg==" saltValue="W7t2gPLPNuGs0LDv1kjPy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572</v>
      </c>
    </row>
    <row r="121" spans="125:125" ht="13.5" hidden="1" customHeight="1" x14ac:dyDescent="0.15">
      <c r="DU121" s="261"/>
    </row>
  </sheetData>
  <sheetProtection algorithmName="SHA-512" hashValue="dlLiHKwNwMu/cowGatgWiVnLG3T6Hr4x8QyrI0Rv7aLA21TauW0167fK9IziVZ2mj0UKyaQl7Ijc3tlNzSmmEQ==" saltValue="s9Vp3YRAAzR0eqwd5vshO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573</v>
      </c>
    </row>
  </sheetData>
  <sheetProtection algorithmName="SHA-512" hashValue="AFZseIQhHG2ec0LdAVxcPJs9vRPNxMDewYsN9f6hD8A6tVbUKUgUoMcwRAXDmEXla4UetisCh+IC+g0StcFW2A==" saltValue="DniNBY3aB1NpGuj/78eKd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43" t="s">
        <v>3</v>
      </c>
      <c r="D47" s="1143"/>
      <c r="E47" s="1144"/>
      <c r="F47" s="11">
        <v>59.65</v>
      </c>
      <c r="G47" s="12">
        <v>58.8</v>
      </c>
      <c r="H47" s="12">
        <v>44.51</v>
      </c>
      <c r="I47" s="12">
        <v>42.5</v>
      </c>
      <c r="J47" s="13">
        <v>45.7</v>
      </c>
    </row>
    <row r="48" spans="2:10" ht="57.75" customHeight="1" x14ac:dyDescent="0.15">
      <c r="B48" s="14"/>
      <c r="C48" s="1145" t="s">
        <v>4</v>
      </c>
      <c r="D48" s="1145"/>
      <c r="E48" s="1146"/>
      <c r="F48" s="15">
        <v>5.42</v>
      </c>
      <c r="G48" s="16">
        <v>5.19</v>
      </c>
      <c r="H48" s="16">
        <v>2.77</v>
      </c>
      <c r="I48" s="16">
        <v>4.7699999999999996</v>
      </c>
      <c r="J48" s="17">
        <v>5.99</v>
      </c>
    </row>
    <row r="49" spans="2:10" ht="57.75" customHeight="1" thickBot="1" x14ac:dyDescent="0.2">
      <c r="B49" s="18"/>
      <c r="C49" s="1147" t="s">
        <v>5</v>
      </c>
      <c r="D49" s="1147"/>
      <c r="E49" s="1148"/>
      <c r="F49" s="19" t="s">
        <v>579</v>
      </c>
      <c r="G49" s="20" t="s">
        <v>580</v>
      </c>
      <c r="H49" s="20" t="s">
        <v>581</v>
      </c>
      <c r="I49" s="20" t="s">
        <v>582</v>
      </c>
      <c r="J49" s="21">
        <v>7.27</v>
      </c>
    </row>
    <row r="50" spans="2:10" ht="13.5" customHeight="1" x14ac:dyDescent="0.15"/>
  </sheetData>
  <sheetProtection algorithmName="SHA-512" hashValue="LdiY0RkSHKIB/Z9+d+cZDBE8aY/9or6Yej1Wjb36N3bFe56qDuulr85MX6uxaCVa+GNNt9UgQ8fI3gahGUicgw==" saltValue="uWKMJgZyD755eA4r4j5NF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2022-03-14T07:41:07Z</cp:lastPrinted>
  <dcterms:created xsi:type="dcterms:W3CDTF">2022-02-02T06:14:04Z</dcterms:created>
  <dcterms:modified xsi:type="dcterms:W3CDTF">2022-09-07T04:42:59Z</dcterms:modified>
  <cp:category/>
</cp:coreProperties>
</file>