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92.168.24.53\public2\Koeikigyo-A\10.ぎょうせい\コ.高野町(上水道→名称：高野町簡易水道事業）\01.アドバイザリ\R05年度\60.経営比較分析表\"/>
    </mc:Choice>
  </mc:AlternateContent>
  <xr:revisionPtr revIDLastSave="0" documentId="13_ncr:1_{84B24700-1484-4792-9AC2-BD39EA263F31}" xr6:coauthVersionLast="47" xr6:coauthVersionMax="47" xr10:uidLastSave="{00000000-0000-0000-0000-000000000000}"/>
  <workbookProtection workbookAlgorithmName="SHA-512" workbookHashValue="4MX/+bp1DZLXWivnC+ivRbxAZ3uHu2tAdqpUJrGEkIBi7bXM7ZNKNrzutCfpzx+xlI8zHPYSvl7Co6aFFgNm7g==" workbookSaltValue="36Rv4YPN5EMsu1eeWYuKiA=="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W10" i="4" s="1"/>
  <c r="P6" i="5"/>
  <c r="P10" i="4" s="1"/>
  <c r="O6" i="5"/>
  <c r="I10" i="4" s="1"/>
  <c r="N6" i="5"/>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B10" i="4"/>
  <c r="BB8" i="4"/>
  <c r="AL8" i="4"/>
  <c r="AD8" i="4"/>
  <c r="P8"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<sst xmlns="http://schemas.openxmlformats.org/spreadsheetml/2006/main" count="247" uniqueCount="121">
  <si>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</si>
  <si>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</si>
  <si>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</si>
  <si>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</si>
  <si>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</si>
  <si>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</si>
  <si>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</si>
  <si>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</si>
  <si>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</si>
  <si>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</si>
  <si>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</si>
  <si>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</si>
  <si>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</si>
  <si>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</si>
  <si>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</si>
  <si>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</si>
  <si>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</si>
  <si>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</si>
  <si>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</si>
  <si>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</si>
  <si>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</si>
  <si>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</si>
  <si>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</si>
  <si>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</si>
  <si>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</si>
  <si>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</si>
  <si>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</si>
  <si>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</si>
  <si>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</si>
  <si>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</si>
  <si>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</si>
  <si>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</si>
  <si>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</si>
  <si>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</si>
  <si>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</si>
  <si>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</si>
  <si>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</si>
  <si>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</si>
  <si>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</si>
  <si>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</si>
  <si>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</si>
  <si>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</si>
  <si>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</si>
  <si>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</si>
  <si>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</si>
  <si>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</si>
  <si>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</si>
  <si>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</si>
  <si>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</si>
  <si>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</si>
  <si>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</si>
  <si>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</si>
  <si>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</si>
  <si>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</si>
  <si>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</si>
  <si>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</si>
  <si>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</si>
  <si>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</si>
  <si>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</si>
  <si>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</si>
  <si>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</si>
  <si>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</si>
  <si>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</si>
  <si>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</si>
  <si>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</si>
  <si>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</si>
  <si>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</si>
  <si>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</si>
  <si>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</si>
  <si>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</si>
  <si>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</si>
  <si>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</si>
  <si>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</si>
  <si>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</si>
  <si>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</si>
  <si>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</si>
  <si>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</si>
  <si>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</si>
  <si>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</si>
  <si>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</si>
  <si>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</si>
  <si>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</si>
  <si>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</si>
  <si>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</si>
  <si>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</si>
  <si>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</si>
  <si>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</si>
  <si>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</si>
  <si>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</si>
  <si>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</si>
  <si>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</si>
  <si>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</si>
  <si>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</si>
  <si>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</si>
  <si>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</si>
  <si>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</si>
  <si>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</si>
  <si>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</si>
  <si>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</si>
  <si>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</si>
  <si>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</si>
  <si>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</si>
  <si>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</si>
  <si>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</si>
  <si>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</si>
  <si>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</si>
  <si>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</si>
  <si>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</si>
  <si>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</si>
  <si>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</si>
  <si>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</si>
  <si>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</si>
  <si>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</si>
  <si>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</si>
  <si>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</si>
  <si>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</si>
  <si>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</si>
  <si>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</si>
  <si>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個別排水処理事業は、各家庭に設置した浄化槽で汚水処理を行い川や水路に排水しているため、処理場や管渠を有しない。
供用開始が平成８年であるため、現状深刻な老朽化には至っていないが、維持管理に係る経費削減に引き続き取り組みながら、浄化槽の最適な管理方法を検討していく。</t>
    <phoneticPr fontId="4"/>
  </si>
  <si>
    <t>高野町では、公共下水道・特定環境保全公共下水道・農業集落排水・個別排水処理・生活排水処理と下水道事業を展開しており、下水道の普及啓蒙に努めている。この結果、類似団体平均をを大きく上回る水洗化率を達成している。
個別排水処理事業は、各戸設置の合併浄化槽を町が維持管理し、山間部の汚水処理を行っている。
当年度は、経費回収率及び収益的収支比率が大幅に上昇しているが、公営企業法の適用に伴う打ち切り決算の影響によるものである。
法適用後も安定した事業運営を目指し、原価の削減に努めるとともに、使用料の見直しについても検討する必要がある。</t>
    <rPh sb="211" eb="215">
      <t>ホウテキヨウゴ</t>
    </rPh>
    <phoneticPr fontId="4"/>
  </si>
  <si>
    <r>
      <t xml:space="preserve">①今年度の収益的収支比率は、前年度より大きく上昇した。これは、営業収益は前年度とほぼ同じ水準であったが、打ち切り決算処理により総費用が大きく減少したためである。
④企業債残高対事業規模比率は、償還に要する資金の全額を一般会計が負担することになっていることから、0％となっている。
⑥汚水処理原価は、前年度より大きく低下した。これは、打ち切り決算処理によって汚水処理費が減少したためである。
同様に、打ち切り決算処理によって汚水処理費が減少したことにより、⑤経費回収率は大幅に上昇した。
</t>
    </r>
    <r>
      <rPr>
        <sz val="11"/>
        <rFont val="ＭＳ ゴシック"/>
        <family val="3"/>
        <charset val="128"/>
      </rPr>
      <t xml:space="preserve">⑦令和3年度から現在平均処理水量の算出方法を特定地域生活排水処理事業と同様の方法へ変更したことから、昨年度より施設利用率が低下している。ただし、以前の算出方法で行った場合は従来と比率は同じとなる。
</t>
    </r>
    <r>
      <rPr>
        <sz val="11"/>
        <color theme="1"/>
        <rFont val="ＭＳ ゴシック"/>
        <family val="3"/>
        <charset val="128"/>
      </rPr>
      <t xml:space="preserve">
⑧水洗化率は100％に達してしており、今後の大幅な収益力向上は見込めない。
引き続き、地道な経費削減努力を継続するとともに、使用料の適正化に係る検討を行うことで、安定的な事業運営を目指す。</t>
    </r>
    <rPh sb="1" eb="4">
      <t>コンネンド</t>
    </rPh>
    <rPh sb="14" eb="17">
      <t>ゼンネンド</t>
    </rPh>
    <rPh sb="19" eb="20">
      <t>オオ</t>
    </rPh>
    <rPh sb="22" eb="24">
      <t>ジョウショウ</t>
    </rPh>
    <rPh sb="31" eb="35">
      <t>エイギョウシュウエキ</t>
    </rPh>
    <rPh sb="36" eb="39">
      <t>ゼンネンド</t>
    </rPh>
    <rPh sb="42" eb="43">
      <t>オナ</t>
    </rPh>
    <rPh sb="44" eb="46">
      <t>スイジュン</t>
    </rPh>
    <rPh sb="52" eb="53">
      <t>ウ</t>
    </rPh>
    <rPh sb="63" eb="66">
      <t>ソウヒヨウ</t>
    </rPh>
    <rPh sb="67" eb="68">
      <t>オオ</t>
    </rPh>
    <rPh sb="70" eb="72">
      <t>ゲンショウ</t>
    </rPh>
    <rPh sb="143" eb="149">
      <t>オスイショリゲンカ</t>
    </rPh>
    <rPh sb="151" eb="154">
      <t>ゼンネンド</t>
    </rPh>
    <rPh sb="156" eb="157">
      <t>オオ</t>
    </rPh>
    <rPh sb="159" eb="161">
      <t>テイカ</t>
    </rPh>
    <rPh sb="168" eb="169">
      <t>ウ</t>
    </rPh>
    <rPh sb="180" eb="185">
      <t>オスイショリヒ</t>
    </rPh>
    <rPh sb="186" eb="188">
      <t>ゲンショウ</t>
    </rPh>
    <rPh sb="197" eb="199">
      <t>ドウヨウ</t>
    </rPh>
    <rPh sb="236" eb="238">
      <t>オオハバ</t>
    </rPh>
    <rPh sb="239" eb="241">
      <t>ジョウショウ</t>
    </rPh>
    <rPh sb="247" eb="249">
      <t>レイワ</t>
    </rPh>
    <rPh sb="250" eb="252">
      <t>ネンド</t>
    </rPh>
    <rPh sb="254" eb="256">
      <t>ゲンザイ</t>
    </rPh>
    <rPh sb="256" eb="258">
      <t>ヘイキン</t>
    </rPh>
    <rPh sb="258" eb="262">
      <t>ショリスイリョウ</t>
    </rPh>
    <rPh sb="263" eb="265">
      <t>サンシュツ</t>
    </rPh>
    <rPh sb="265" eb="267">
      <t>ホウホウ</t>
    </rPh>
    <rPh sb="268" eb="274">
      <t>トクテイチイキセイカツ</t>
    </rPh>
    <rPh sb="274" eb="280">
      <t>ハイスイショリジギョウ</t>
    </rPh>
    <rPh sb="281" eb="283">
      <t>ドウヨウ</t>
    </rPh>
    <rPh sb="284" eb="286">
      <t>ホウホウ</t>
    </rPh>
    <rPh sb="287" eb="289">
      <t>ヘンコウ</t>
    </rPh>
    <rPh sb="296" eb="298">
      <t>サクネン</t>
    </rPh>
    <rPh sb="298" eb="299">
      <t>ド</t>
    </rPh>
    <rPh sb="301" eb="306">
      <t>シセツリヨウリツ</t>
    </rPh>
    <rPh sb="307" eb="309">
      <t>テイカ</t>
    </rPh>
    <rPh sb="318" eb="320">
      <t>イゼン</t>
    </rPh>
    <rPh sb="321" eb="325">
      <t>サンシュツホウホウ</t>
    </rPh>
    <rPh sb="326" eb="327">
      <t>オコナ</t>
    </rPh>
    <rPh sb="329" eb="331">
      <t>バアイ</t>
    </rPh>
    <rPh sb="332" eb="334">
      <t>ジュウライ</t>
    </rPh>
    <rPh sb="335" eb="337">
      <t>ヒリツ</t>
    </rPh>
    <rPh sb="338" eb="339">
      <t>オナ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</si>
</sst>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2C-47E2-B975-EEBACED4B05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32C-47E2-B975-EEBACED4B05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85.71</c:v>
                </c:pt>
                <c:pt idx="1">
                  <c:v>85.71</c:v>
                </c:pt>
                <c:pt idx="2">
                  <c:v>85.71</c:v>
                </c:pt>
                <c:pt idx="3">
                  <c:v>42.86</c:v>
                </c:pt>
                <c:pt idx="4">
                  <c:v>42.86</c:v>
                </c:pt>
              </c:numCache>
            </c:numRef>
          </c:val>
          <c:extLst>
            <c:ext xmlns:c16="http://schemas.microsoft.com/office/drawing/2014/chart" uri="{C3380CC4-5D6E-409C-BE32-E72D297353CC}">
              <c16:uniqueId val="{00000000-A688-4F50-860C-3E980B8CE96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A688-4F50-860C-3E980B8CE96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CE4-4F77-879F-715DC4DA7E1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0CE4-4F77-879F-715DC4DA7E1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c:v>
                </c:pt>
                <c:pt idx="1">
                  <c:v>103.13</c:v>
                </c:pt>
                <c:pt idx="2">
                  <c:v>95.41</c:v>
                </c:pt>
                <c:pt idx="3">
                  <c:v>110.17</c:v>
                </c:pt>
                <c:pt idx="4">
                  <c:v>145.21</c:v>
                </c:pt>
              </c:numCache>
            </c:numRef>
          </c:val>
          <c:extLst>
            <c:ext xmlns:c16="http://schemas.microsoft.com/office/drawing/2014/chart" uri="{C3380CC4-5D6E-409C-BE32-E72D297353CC}">
              <c16:uniqueId val="{00000000-0571-4DE4-B3B3-30E2502A53C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71-4DE4-B3B3-30E2502A53C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A4-4980-9946-37050AA2B5D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A4-4980-9946-37050AA2B5D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99-44EB-B288-C30CBB4A08E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99-44EB-B288-C30CBB4A08E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FD-4ECA-8C9E-D3C9807DAA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FD-4ECA-8C9E-D3C9807DAA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35-48E2-A764-D524B0A967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35-48E2-A764-D524B0A967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9C-43C6-BBBB-052463F2E6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149C-43C6-BBBB-052463F2E6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70.16</c:v>
                </c:pt>
                <c:pt idx="1">
                  <c:v>68.86</c:v>
                </c:pt>
                <c:pt idx="2">
                  <c:v>46.69</c:v>
                </c:pt>
                <c:pt idx="3">
                  <c:v>75.900000000000006</c:v>
                </c:pt>
                <c:pt idx="4">
                  <c:v>111.58</c:v>
                </c:pt>
              </c:numCache>
            </c:numRef>
          </c:val>
          <c:extLst>
            <c:ext xmlns:c16="http://schemas.microsoft.com/office/drawing/2014/chart" uri="{C3380CC4-5D6E-409C-BE32-E72D297353CC}">
              <c16:uniqueId val="{00000000-FEFC-46AD-9DD5-A747AA3AC3C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FEFC-46AD-9DD5-A747AA3AC3C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429.71</c:v>
                </c:pt>
                <c:pt idx="1">
                  <c:v>445.37</c:v>
                </c:pt>
                <c:pt idx="2">
                  <c:v>500.33</c:v>
                </c:pt>
                <c:pt idx="3">
                  <c:v>416.85</c:v>
                </c:pt>
                <c:pt idx="4">
                  <c:v>262.35000000000002</c:v>
                </c:pt>
              </c:numCache>
            </c:numRef>
          </c:val>
          <c:extLst>
            <c:ext xmlns:c16="http://schemas.microsoft.com/office/drawing/2014/chart" uri="{C3380CC4-5D6E-409C-BE32-E72D297353CC}">
              <c16:uniqueId val="{00000000-A8FF-4577-B1E2-7346038E558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A8FF-4577-B1E2-7346038E558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36"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高野町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非設置</v>
      </c>
      <c r="AE8" s="41"/>
      <c r="AF8" s="41"/>
      <c r="AG8" s="41"/>
      <c r="AH8" s="41"/>
      <c r="AI8" s="41"/>
      <c r="AJ8" s="41"/>
      <c r="AK8" s="3"/>
      <c r="AL8" s="42">
        <f>データ!S6</f>
        <v>2732</v>
      </c>
      <c r="AM8" s="42"/>
      <c r="AN8" s="42"/>
      <c r="AO8" s="42"/>
      <c r="AP8" s="42"/>
      <c r="AQ8" s="42"/>
      <c r="AR8" s="42"/>
      <c r="AS8" s="42"/>
      <c r="AT8" s="35">
        <f>データ!T6</f>
        <v>137.03</v>
      </c>
      <c r="AU8" s="35"/>
      <c r="AV8" s="35"/>
      <c r="AW8" s="35"/>
      <c r="AX8" s="35"/>
      <c r="AY8" s="35"/>
      <c r="AZ8" s="35"/>
      <c r="BA8" s="35"/>
      <c r="BB8" s="35">
        <f>データ!U6</f>
        <v>19.940000000000001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3.95</v>
      </c>
      <c r="Q10" s="35"/>
      <c r="R10" s="35"/>
      <c r="S10" s="35"/>
      <c r="T10" s="35"/>
      <c r="U10" s="35"/>
      <c r="V10" s="35"/>
      <c r="W10" s="35">
        <f>データ!Q6</f>
        <v>100</v>
      </c>
      <c r="X10" s="35"/>
      <c r="Y10" s="35"/>
      <c r="Z10" s="35"/>
      <c r="AA10" s="35"/>
      <c r="AB10" s="35"/>
      <c r="AC10" s="35"/>
      <c r="AD10" s="42">
        <f>データ!R6</f>
        <v>4200</v>
      </c>
      <c r="AE10" s="42"/>
      <c r="AF10" s="42"/>
      <c r="AG10" s="42"/>
      <c r="AH10" s="42"/>
      <c r="AI10" s="42"/>
      <c r="AJ10" s="42"/>
      <c r="AK10" s="2"/>
      <c r="AL10" s="42">
        <f>データ!V6</f>
        <v>107</v>
      </c>
      <c r="AM10" s="42"/>
      <c r="AN10" s="42"/>
      <c r="AO10" s="42"/>
      <c r="AP10" s="42"/>
      <c r="AQ10" s="42"/>
      <c r="AR10" s="42"/>
      <c r="AS10" s="42"/>
      <c r="AT10" s="35">
        <f>データ!W6</f>
        <v>0.36</v>
      </c>
      <c r="AU10" s="35"/>
      <c r="AV10" s="35"/>
      <c r="AW10" s="35"/>
      <c r="AX10" s="35"/>
      <c r="AY10" s="35"/>
      <c r="AZ10" s="35"/>
      <c r="BA10" s="35"/>
      <c r="BB10" s="35">
        <f>データ!X6</f>
        <v>297.22000000000003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44</v>
      </c>
      <c r="N86" s="12" t="s">
        <v>44</v>
      </c>
      <c r="O86" s="12" t="str">
        <f>データ!EO6</f>
        <v>【-】</v>
      </c>
    </row>
  </sheetData>
  <sheetProtection algorithmName="SHA-512" hashValue="nKTEYbsIcPt4Xd25tLXh4AdJ5Svf85ied3EbhZ5ltDxGSN+9ZRGbZ7ng6TIAjg9CJXgia7n5BWPbkO+PuZSiHQ==" saltValue="ezrK93A07uL71EPphzKeE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303445</v>
      </c>
      <c r="D6" s="19">
        <f t="shared" si="3"/>
        <v>47</v>
      </c>
      <c r="E6" s="19">
        <f t="shared" si="3"/>
        <v>18</v>
      </c>
      <c r="F6" s="19">
        <f t="shared" si="3"/>
        <v>1</v>
      </c>
      <c r="G6" s="19">
        <f t="shared" si="3"/>
        <v>0</v>
      </c>
      <c r="H6" s="19" t="str">
        <f t="shared" si="3"/>
        <v>和歌山県　高野町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3.95</v>
      </c>
      <c r="Q6" s="20">
        <f t="shared" si="3"/>
        <v>100</v>
      </c>
      <c r="R6" s="20">
        <f t="shared" si="3"/>
        <v>4200</v>
      </c>
      <c r="S6" s="20">
        <f t="shared" si="3"/>
        <v>2732</v>
      </c>
      <c r="T6" s="20">
        <f t="shared" si="3"/>
        <v>137.03</v>
      </c>
      <c r="U6" s="20">
        <f t="shared" si="3"/>
        <v>19.940000000000001</v>
      </c>
      <c r="V6" s="20">
        <f t="shared" si="3"/>
        <v>107</v>
      </c>
      <c r="W6" s="20">
        <f t="shared" si="3"/>
        <v>0.36</v>
      </c>
      <c r="X6" s="20">
        <f t="shared" si="3"/>
        <v>297.22000000000003</v>
      </c>
      <c r="Y6" s="21">
        <f>IF(Y7="",NA(),Y7)</f>
        <v>105</v>
      </c>
      <c r="Z6" s="21">
        <f t="shared" ref="Z6:AH6" si="4">IF(Z7="",NA(),Z7)</f>
        <v>103.13</v>
      </c>
      <c r="AA6" s="21">
        <f t="shared" si="4"/>
        <v>95.41</v>
      </c>
      <c r="AB6" s="21">
        <f t="shared" si="4"/>
        <v>110.17</v>
      </c>
      <c r="AC6" s="21">
        <f t="shared" si="4"/>
        <v>145.21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855.65</v>
      </c>
      <c r="BL6" s="21">
        <f t="shared" si="7"/>
        <v>862.99</v>
      </c>
      <c r="BM6" s="21">
        <f t="shared" si="7"/>
        <v>782.91</v>
      </c>
      <c r="BN6" s="21">
        <f t="shared" si="7"/>
        <v>783.21</v>
      </c>
      <c r="BO6" s="21">
        <f t="shared" si="7"/>
        <v>902.04</v>
      </c>
      <c r="BP6" s="20" t="str">
        <f>IF(BP7="","",IF(BP7="-","【-】","【"&amp;SUBSTITUTE(TEXT(BP7,"#,##0.00"),"-","△")&amp;"】"))</f>
        <v>【881.57】</v>
      </c>
      <c r="BQ6" s="21">
        <f>IF(BQ7="",NA(),BQ7)</f>
        <v>70.16</v>
      </c>
      <c r="BR6" s="21">
        <f t="shared" ref="BR6:BZ6" si="8">IF(BR7="",NA(),BR7)</f>
        <v>68.86</v>
      </c>
      <c r="BS6" s="21">
        <f t="shared" si="8"/>
        <v>46.69</v>
      </c>
      <c r="BT6" s="21">
        <f t="shared" si="8"/>
        <v>75.900000000000006</v>
      </c>
      <c r="BU6" s="21">
        <f t="shared" si="8"/>
        <v>111.58</v>
      </c>
      <c r="BV6" s="21">
        <f t="shared" si="8"/>
        <v>52.23</v>
      </c>
      <c r="BW6" s="21">
        <f t="shared" si="8"/>
        <v>50.06</v>
      </c>
      <c r="BX6" s="21">
        <f t="shared" si="8"/>
        <v>49.38</v>
      </c>
      <c r="BY6" s="21">
        <f t="shared" si="8"/>
        <v>48.53</v>
      </c>
      <c r="BZ6" s="21">
        <f t="shared" si="8"/>
        <v>46.11</v>
      </c>
      <c r="CA6" s="20" t="str">
        <f>IF(CA7="","",IF(CA7="-","【-】","【"&amp;SUBSTITUTE(TEXT(CA7,"#,##0.00"),"-","△")&amp;"】"))</f>
        <v>【46.46】</v>
      </c>
      <c r="CB6" s="21">
        <f>IF(CB7="",NA(),CB7)</f>
        <v>429.71</v>
      </c>
      <c r="CC6" s="21">
        <f t="shared" ref="CC6:CK6" si="9">IF(CC7="",NA(),CC7)</f>
        <v>445.37</v>
      </c>
      <c r="CD6" s="21">
        <f t="shared" si="9"/>
        <v>500.33</v>
      </c>
      <c r="CE6" s="21">
        <f t="shared" si="9"/>
        <v>416.85</v>
      </c>
      <c r="CF6" s="21">
        <f t="shared" si="9"/>
        <v>262.35000000000002</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85.71</v>
      </c>
      <c r="CN6" s="21">
        <f t="shared" ref="CN6:CV6" si="10">IF(CN7="",NA(),CN7)</f>
        <v>85.71</v>
      </c>
      <c r="CO6" s="21">
        <f t="shared" si="10"/>
        <v>85.71</v>
      </c>
      <c r="CP6" s="21">
        <f t="shared" si="10"/>
        <v>42.86</v>
      </c>
      <c r="CQ6" s="21">
        <f t="shared" si="10"/>
        <v>42.86</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303445</v>
      </c>
      <c r="D7" s="23">
        <v>47</v>
      </c>
      <c r="E7" s="23">
        <v>18</v>
      </c>
      <c r="F7" s="23">
        <v>1</v>
      </c>
      <c r="G7" s="23">
        <v>0</v>
      </c>
      <c r="H7" s="23" t="s">
        <v>98</v>
      </c>
      <c r="I7" s="23" t="s">
        <v>99</v>
      </c>
      <c r="J7" s="23" t="s">
        <v>100</v>
      </c>
      <c r="K7" s="23" t="s">
        <v>101</v>
      </c>
      <c r="L7" s="23" t="s">
        <v>102</v>
      </c>
      <c r="M7" s="23" t="s">
        <v>103</v>
      </c>
      <c r="N7" s="24" t="s">
        <v>104</v>
      </c>
      <c r="O7" s="24" t="s">
        <v>105</v>
      </c>
      <c r="P7" s="24">
        <v>3.95</v>
      </c>
      <c r="Q7" s="24">
        <v>100</v>
      </c>
      <c r="R7" s="24">
        <v>4200</v>
      </c>
      <c r="S7" s="24">
        <v>2732</v>
      </c>
      <c r="T7" s="24">
        <v>137.03</v>
      </c>
      <c r="U7" s="24">
        <v>19.940000000000001</v>
      </c>
      <c r="V7" s="24">
        <v>107</v>
      </c>
      <c r="W7" s="24">
        <v>0.36</v>
      </c>
      <c r="X7" s="24">
        <v>297.22000000000003</v>
      </c>
      <c r="Y7" s="24">
        <v>105</v>
      </c>
      <c r="Z7" s="24">
        <v>103.13</v>
      </c>
      <c r="AA7" s="24">
        <v>95.41</v>
      </c>
      <c r="AB7" s="24">
        <v>110.17</v>
      </c>
      <c r="AC7" s="24">
        <v>145.21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855.65</v>
      </c>
      <c r="BL7" s="24">
        <v>862.99</v>
      </c>
      <c r="BM7" s="24">
        <v>782.91</v>
      </c>
      <c r="BN7" s="24">
        <v>783.21</v>
      </c>
      <c r="BO7" s="24">
        <v>902.04</v>
      </c>
      <c r="BP7" s="24">
        <v>881.57</v>
      </c>
      <c r="BQ7" s="24">
        <v>70.16</v>
      </c>
      <c r="BR7" s="24">
        <v>68.86</v>
      </c>
      <c r="BS7" s="24">
        <v>46.69</v>
      </c>
      <c r="BT7" s="24">
        <v>75.900000000000006</v>
      </c>
      <c r="BU7" s="24">
        <v>111.58</v>
      </c>
      <c r="BV7" s="24">
        <v>52.23</v>
      </c>
      <c r="BW7" s="24">
        <v>50.06</v>
      </c>
      <c r="BX7" s="24">
        <v>49.38</v>
      </c>
      <c r="BY7" s="24">
        <v>48.53</v>
      </c>
      <c r="BZ7" s="24">
        <v>46.11</v>
      </c>
      <c r="CA7" s="24">
        <v>46.46</v>
      </c>
      <c r="CB7" s="24">
        <v>429.71</v>
      </c>
      <c r="CC7" s="24">
        <v>445.37</v>
      </c>
      <c r="CD7" s="24">
        <v>500.33</v>
      </c>
      <c r="CE7" s="24">
        <v>416.85</v>
      </c>
      <c r="CF7" s="24">
        <v>262.35000000000002</v>
      </c>
      <c r="CG7" s="24">
        <v>294.05</v>
      </c>
      <c r="CH7" s="24">
        <v>309.22000000000003</v>
      </c>
      <c r="CI7" s="24">
        <v>316.97000000000003</v>
      </c>
      <c r="CJ7" s="24">
        <v>326.17</v>
      </c>
      <c r="CK7" s="24">
        <v>336.93</v>
      </c>
      <c r="CL7" s="24">
        <v>339.86</v>
      </c>
      <c r="CM7" s="24">
        <v>85.71</v>
      </c>
      <c r="CN7" s="24">
        <v>85.71</v>
      </c>
      <c r="CO7" s="24">
        <v>85.71</v>
      </c>
      <c r="CP7" s="24">
        <v>42.86</v>
      </c>
      <c r="CQ7" s="24">
        <v>42.86</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114</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nishimura</cp:lastModifiedBy>
  <dcterms:created xsi:type="dcterms:W3CDTF">2023-12-12T03:02:08Z</dcterms:created>
  <dcterms:modified xsi:type="dcterms:W3CDTF">2024-01-22T02:19:13Z</dcterms:modified>
  <cp:category/>
</cp:coreProperties>
</file>