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vbKHzNHn3TdzfECWr2FLR61I8PQwjCN8XZr7CQeXEH8L06CuUhnN4Onj+JbJaEIebGqDBRTE8gkFB15RsUq8A==" workbookSaltValue="hlEbsvC1nmPjBWISxVuS+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<sst xmlns="http://schemas.openxmlformats.org/spreadsheetml/2006/main" xmlns:r="http://schemas.openxmlformats.org/officeDocument/2006/relationships" count="114" uniqueCount="114">
  <si>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</si>
  <si>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</si>
  <si>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</si>
  <si>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</si>
  <si>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</si>
  <si>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</si>
  <si>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</si>
  <si>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</si>
  <si>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</si>
  <si>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</si>
  <si>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</si>
  <si>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</si>
  <si>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</si>
  <si>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</si>
  <si>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</si>
  <si>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</si>
  <si>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</si>
  <si>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</si>
  <si>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</si>
  <si>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</si>
  <si>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</si>
  <si>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</si>
  <si>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</si>
  <si>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</si>
  <si>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</si>
  <si>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</si>
  <si>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</si>
  <si>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</si>
  <si>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</si>
  <si>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</si>
  <si>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</si>
  <si>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</si>
  <si>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</si>
  <si>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</si>
  <si>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</si>
  <si>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</si>
  <si>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</si>
  <si>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</si>
  <si>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</si>
  <si>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</si>
  <si>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</si>
  <si>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</si>
  <si>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</si>
  <si>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</si>
  <si>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</si>
  <si>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</si>
  <si>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</si>
  <si>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</si>
  <si>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</si>
  <si>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</si>
  <si>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</si>
  <si>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</si>
  <si>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</si>
  <si>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</si>
  <si>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</si>
  <si>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</si>
  <si>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</si>
  <si>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</si>
  <si>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</si>
  <si>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</si>
  <si>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</si>
  <si>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</si>
  <si>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</si>
  <si>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</si>
  <si>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</si>
  <si>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</si>
  <si>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</si>
  <si>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</si>
  <si>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</si>
  <si>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</si>
  <si>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</si>
  <si>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</si>
  <si>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</si>
  <si>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</si>
  <si>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</si>
  <si>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</si>
  <si>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</si>
  <si>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</si>
  <si>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</si>
  <si>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</si>
  <si>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</si>
  <si>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</si>
  <si>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</si>
  <si>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</si>
  <si>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</si>
  <si>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</si>
  <si>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</si>
  <si>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</si>
  <si>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</si>
  <si>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</si>
  <si>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</si>
  <si>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</si>
  <si>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</si>
  <si>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</si>
  <si>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</si>
  <si>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</si>
  <si>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高野町</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</si>
  <si>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</si>
  <si>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</si>
  <si>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</si>
  <si>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</si>
  <si>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</si>
  <si>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</si>
  <si>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</si>
  <si>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</si>
  <si>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</si>
  <si>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</si>
  <si>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</si>
  <si>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</si>
  <si>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</si>
  <si>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</si>
  <si>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令和5年4月に法適用を行い会計方式が変わったため、令和4年度以前の指標は表示されていない。
 ①経常収支比率は100％を超えており、②累積欠損金はない（当年度純利益）。また、⑥汚水処理原価は類似団体平均より低く、⑤経費回収率についても、100％を上回っている。
 以上のことから、一部基準外繰入があるものの、公共下水道事業は概ね独立採算による事業運営が行えている状況である。
 ④企業債残高対事業規模比率は類似団体よりも低く、過度な企業債依存はしていない。
 ⑦施設利用率は、コロナ禍による観光客の減少により令和2年度以降低い状態が続いていた（60％前後）が、今年度は観光客が戻ってきたことにより処理水量が増加し、以前の水準にまで回復している。
 ⑧水洗化率は従前から100%であり良好である。</t>
    <rPh sb="1" eb="3">
      <t>レイワ</t>
    </rPh>
    <rPh sb="4" eb="5">
      <t>ネン</t>
    </rPh>
    <rPh sb="6" eb="7">
      <t>ガツ</t>
    </rPh>
    <rPh sb="8" eb="9">
      <t>ホウ</t>
    </rPh>
    <rPh sb="12" eb="13">
      <t>オコナ</t>
    </rPh>
    <rPh sb="14" eb="16">
      <t>カイケイ</t>
    </rPh>
    <rPh sb="16" eb="18">
      <t>ホウシキ</t>
    </rPh>
    <rPh sb="19" eb="20">
      <t>カ</t>
    </rPh>
    <rPh sb="26" eb="28">
      <t>レイワ</t>
    </rPh>
    <rPh sb="29" eb="31">
      <t>ネンド</t>
    </rPh>
    <rPh sb="31" eb="33">
      <t>イゼン</t>
    </rPh>
    <rPh sb="34" eb="36">
      <t>シヒョウ</t>
    </rPh>
    <rPh sb="37" eb="39">
      <t>ヒョウジ</t>
    </rPh>
    <rPh sb="49" eb="51">
      <t>ケイジョウ</t>
    </rPh>
    <rPh sb="61" eb="62">
      <t>コ</t>
    </rPh>
    <rPh sb="68" eb="73">
      <t>ルイセキケッソンキン</t>
    </rPh>
    <rPh sb="77" eb="80">
      <t>トウネンド</t>
    </rPh>
    <rPh sb="80" eb="83">
      <t>ジュンリエキ</t>
    </rPh>
    <rPh sb="89" eb="95">
      <t>オスイショリゲンカ</t>
    </rPh>
    <rPh sb="96" eb="100">
      <t>ルイジダンタイ</t>
    </rPh>
    <rPh sb="100" eb="102">
      <t>ヘイキン</t>
    </rPh>
    <rPh sb="104" eb="105">
      <t>ヒク</t>
    </rPh>
    <rPh sb="124" eb="126">
      <t>ウワマワ</t>
    </rPh>
    <rPh sb="133" eb="135">
      <t>イジョウ</t>
    </rPh>
    <rPh sb="141" eb="143">
      <t>イチブ</t>
    </rPh>
    <rPh sb="143" eb="146">
      <t>キジュンガイ</t>
    </rPh>
    <rPh sb="146" eb="148">
      <t>クリイレ</t>
    </rPh>
    <rPh sb="155" eb="162">
      <t>コウキョウゲスイドウジギョウ</t>
    </rPh>
    <rPh sb="163" eb="164">
      <t>オオム</t>
    </rPh>
    <rPh sb="165" eb="167">
      <t>ドクリツ</t>
    </rPh>
    <rPh sb="167" eb="169">
      <t>サイサン</t>
    </rPh>
    <rPh sb="172" eb="176">
      <t>ジギョウウンエイ</t>
    </rPh>
    <rPh sb="177" eb="178">
      <t>オコナ</t>
    </rPh>
    <rPh sb="182" eb="184">
      <t>ジョウキョウ</t>
    </rPh>
    <rPh sb="197" eb="201">
      <t>ジギョウキボ</t>
    </rPh>
    <rPh sb="242" eb="243">
      <t>カ</t>
    </rPh>
    <rPh sb="246" eb="249">
      <t>カンコウキャク</t>
    </rPh>
    <rPh sb="250" eb="252">
      <t>ゲンショウ</t>
    </rPh>
    <rPh sb="255" eb="257">
      <t>レイワ</t>
    </rPh>
    <rPh sb="258" eb="260">
      <t>ネンド</t>
    </rPh>
    <rPh sb="260" eb="262">
      <t>イコウ</t>
    </rPh>
    <rPh sb="262" eb="263">
      <t>ヒク</t>
    </rPh>
    <rPh sb="264" eb="266">
      <t>ジョウタイ</t>
    </rPh>
    <rPh sb="267" eb="268">
      <t>ツヅ</t>
    </rPh>
    <rPh sb="276" eb="278">
      <t>ゼンゴ</t>
    </rPh>
    <rPh sb="281" eb="284">
      <t>コンネンド</t>
    </rPh>
    <rPh sb="285" eb="288">
      <t>カンコウキャク</t>
    </rPh>
    <rPh sb="289" eb="290">
      <t>モド</t>
    </rPh>
    <rPh sb="304" eb="306">
      <t>ゾウカ</t>
    </rPh>
    <rPh sb="308" eb="310">
      <t>イゼン</t>
    </rPh>
    <rPh sb="311" eb="313">
      <t>スイジュン</t>
    </rPh>
    <rPh sb="316" eb="318">
      <t>カイフク</t>
    </rPh>
    <rPh sb="331" eb="333">
      <t>ジュウゼン</t>
    </rPh>
    <phoneticPr fontId="1"/>
  </si>
  <si>
    <t xml:space="preserve"> ①有形固定資産減価償却費率は、類似団体平均を下回って低い水準であるが、法適用時にはそれまでの減価償却累計額を控除した金額を帳簿原価としたため、この指標は老朽化の実態を適切に表していないことに留意する必要がある。令和5～6年度でストックマネジメント計画を策定し、令和7年度以降はこの計画に基づく更新等を行っていく予定である。
 管渠については、平成2年度以降、昭和初期からある管渠の改築・更新に計画的に取り組んだが、②管渠老朽化率（法定耐用年数50年を超えた管渠）は1割程度となっている。直近の5年間の③管渠改善率は0％であり、今後は更新時期が集中しないよう、計画的に更新を行っていく必要がある。</t>
    <rPh sb="2" eb="8">
      <t>ユウケイコテイシサン</t>
    </rPh>
    <rPh sb="8" eb="14">
      <t>ゲンカショウキャクヒリツ</t>
    </rPh>
    <rPh sb="16" eb="20">
      <t>ルイジダンタイ</t>
    </rPh>
    <rPh sb="20" eb="22">
      <t>ヘイキン</t>
    </rPh>
    <rPh sb="23" eb="25">
      <t>シタマワ</t>
    </rPh>
    <rPh sb="27" eb="28">
      <t>ヒク</t>
    </rPh>
    <rPh sb="29" eb="31">
      <t>スイジュン</t>
    </rPh>
    <rPh sb="36" eb="40">
      <t>ホウテキヨウジ</t>
    </rPh>
    <rPh sb="47" eb="54">
      <t>ゲンカショウキャクルイケイガク</t>
    </rPh>
    <rPh sb="55" eb="57">
      <t>コウジョ</t>
    </rPh>
    <rPh sb="59" eb="61">
      <t>キンガク</t>
    </rPh>
    <rPh sb="62" eb="64">
      <t>チョウボ</t>
    </rPh>
    <rPh sb="64" eb="66">
      <t>ゲンカ</t>
    </rPh>
    <rPh sb="74" eb="76">
      <t>シヒョウ</t>
    </rPh>
    <rPh sb="77" eb="80">
      <t>ロウキュウカ</t>
    </rPh>
    <rPh sb="81" eb="83">
      <t>ジッタイ</t>
    </rPh>
    <rPh sb="84" eb="86">
      <t>テキセツ</t>
    </rPh>
    <rPh sb="87" eb="88">
      <t>アラワ</t>
    </rPh>
    <rPh sb="96" eb="98">
      <t>リュウイ</t>
    </rPh>
    <rPh sb="100" eb="102">
      <t>ヒツヨウ</t>
    </rPh>
    <rPh sb="106" eb="108">
      <t>レイワ</t>
    </rPh>
    <rPh sb="111" eb="113">
      <t>ネンド</t>
    </rPh>
    <rPh sb="124" eb="126">
      <t>ケイカク</t>
    </rPh>
    <rPh sb="127" eb="129">
      <t>サクテイ</t>
    </rPh>
    <rPh sb="131" eb="133">
      <t>レイワ</t>
    </rPh>
    <rPh sb="134" eb="136">
      <t>ネンド</t>
    </rPh>
    <rPh sb="136" eb="138">
      <t>イコウ</t>
    </rPh>
    <rPh sb="141" eb="143">
      <t>ケイカク</t>
    </rPh>
    <rPh sb="144" eb="145">
      <t>モト</t>
    </rPh>
    <rPh sb="147" eb="149">
      <t>コウシン</t>
    </rPh>
    <rPh sb="149" eb="150">
      <t>トウ</t>
    </rPh>
    <rPh sb="151" eb="152">
      <t>オコナ</t>
    </rPh>
    <rPh sb="156" eb="158">
      <t>ヨテイ</t>
    </rPh>
    <rPh sb="164" eb="166">
      <t>カンキョ</t>
    </rPh>
    <rPh sb="188" eb="190">
      <t>カンキョ</t>
    </rPh>
    <rPh sb="209" eb="211">
      <t>カンキョ</t>
    </rPh>
    <rPh sb="211" eb="215">
      <t>ロウキュウカリツ</t>
    </rPh>
    <rPh sb="216" eb="222">
      <t>ホウテイタイヨウネンスウ</t>
    </rPh>
    <rPh sb="224" eb="225">
      <t>ネン</t>
    </rPh>
    <rPh sb="226" eb="227">
      <t>コ</t>
    </rPh>
    <rPh sb="229" eb="231">
      <t>カンキョ</t>
    </rPh>
    <rPh sb="234" eb="235">
      <t>ワリ</t>
    </rPh>
    <rPh sb="235" eb="237">
      <t>テイド</t>
    </rPh>
    <rPh sb="248" eb="250">
      <t>ネンカン</t>
    </rPh>
    <rPh sb="264" eb="266">
      <t>コンゴ</t>
    </rPh>
    <rPh sb="267" eb="271">
      <t>コウシンジキ</t>
    </rPh>
    <rPh sb="272" eb="274">
      <t>シュウチュウ</t>
    </rPh>
    <rPh sb="280" eb="283">
      <t>ケイカクテキ</t>
    </rPh>
    <rPh sb="284" eb="286">
      <t>コウシン</t>
    </rPh>
    <rPh sb="287" eb="288">
      <t>オコナ</t>
    </rPh>
    <rPh sb="292" eb="294">
      <t>ヒツヨウ</t>
    </rPh>
    <phoneticPr fontId="1"/>
  </si>
  <si>
    <t xml:space="preserve"> 高野町では公共下水道・特定環境保全公共下水道・農業集落排水・個別排水処理・生活排水処理と下水道事業を展開しており、下水道の普及啓発に努めている。公共下水道は町中心部である高野山処理区の汚水処理を行っている。
 現在のところ公共下水道事業の経営状態は概ね良好であるが、将来的には人口減少による料金収入の減少が予想される一方で、物価高騰や更新費用の増大が見込まれることから、一層の経営効率化に取り組むとともに、継続的に使用料改定の検討も行っていく必要がある。</t>
    <rPh sb="64" eb="66">
      <t>ケイハツ</t>
    </rPh>
    <rPh sb="73" eb="78">
      <t>コウキョウゲスイドウ</t>
    </rPh>
    <rPh sb="79" eb="80">
      <t>マチ</t>
    </rPh>
    <rPh sb="80" eb="83">
      <t>チュウシンブ</t>
    </rPh>
    <rPh sb="86" eb="89">
      <t>コウヤサン</t>
    </rPh>
    <rPh sb="89" eb="92">
      <t>ショリク</t>
    </rPh>
    <rPh sb="93" eb="97">
      <t>オスイショリ</t>
    </rPh>
    <rPh sb="98" eb="99">
      <t>オコナ</t>
    </rPh>
    <rPh sb="106" eb="108">
      <t>ゲンザイ</t>
    </rPh>
    <rPh sb="112" eb="119">
      <t>コウキョウゲスイドウジギョウ</t>
    </rPh>
    <rPh sb="120" eb="122">
      <t>ケイエイ</t>
    </rPh>
    <rPh sb="122" eb="124">
      <t>ジョウタイ</t>
    </rPh>
    <rPh sb="125" eb="126">
      <t>オオム</t>
    </rPh>
    <rPh sb="127" eb="129">
      <t>リョウコウ</t>
    </rPh>
    <rPh sb="154" eb="156">
      <t>ヨソウ</t>
    </rPh>
    <rPh sb="159" eb="161">
      <t>イッポウ</t>
    </rPh>
    <rPh sb="168" eb="172">
      <t>コウシンヒヨウ</t>
    </rPh>
    <rPh sb="173" eb="175">
      <t>ゾウダイ</t>
    </rPh>
    <rPh sb="176" eb="178">
      <t>ミコ</t>
    </rPh>
    <rPh sb="186" eb="188">
      <t>イッソウ</t>
    </rPh>
    <rPh sb="189" eb="194">
      <t>ケイエイコウリツカ</t>
    </rPh>
    <rPh sb="195" eb="196">
      <t>ト</t>
    </rPh>
    <rPh sb="197" eb="198">
      <t>ク</t>
    </rPh>
    <rPh sb="208" eb="211">
      <t>シヨウリョウ</t>
    </rPh>
    <rPh sb="211" eb="213">
      <t>カイテイ</t>
    </rPh>
    <rPh sb="214" eb="216">
      <t>ケントウ</t>
    </rPh>
    <rPh sb="217" eb="218">
      <t>オコナ</t>
    </rPh>
    <rPh sb="222" eb="224">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</si>
</sst>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69.03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55.04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91.92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7.39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31.14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9.4499999999999993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26.89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88.19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77.260000000000005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366.7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730.84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103.57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89.17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150.28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184.85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4046;&#26367;&#12360;_&#32076;&#21942;&#27604;&#36611;&#20998;&#26512;&#34920;&#65288;&#21508;&#22243;&#20307;&#20998;&#65289;\&#24046;&#26367;&#12360;_&#32076;&#21942;&#27604;&#36611;&#20998;&#26512;&#34920;&#65288;&#21508;&#22243;&#20307;&#20998;&#65289;\13_&#39640;&#37326;&#30010;\%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高野町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2676</v>
      </c>
      <c r="AM8" s="21"/>
      <c r="AN8" s="21"/>
      <c r="AO8" s="21"/>
      <c r="AP8" s="21"/>
      <c r="AQ8" s="21"/>
      <c r="AR8" s="21"/>
      <c r="AS8" s="21"/>
      <c r="AT8" s="7">
        <f>データ!T6</f>
        <v>137.03</v>
      </c>
      <c r="AU8" s="7"/>
      <c r="AV8" s="7"/>
      <c r="AW8" s="7"/>
      <c r="AX8" s="7"/>
      <c r="AY8" s="7"/>
      <c r="AZ8" s="7"/>
      <c r="BA8" s="7"/>
      <c r="BB8" s="7">
        <f>データ!U6</f>
        <v>19.53</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63.62</v>
      </c>
      <c r="J10" s="7"/>
      <c r="K10" s="7"/>
      <c r="L10" s="7"/>
      <c r="M10" s="7"/>
      <c r="N10" s="7"/>
      <c r="O10" s="7"/>
      <c r="P10" s="7">
        <f>データ!P6</f>
        <v>75.989999999999995</v>
      </c>
      <c r="Q10" s="7"/>
      <c r="R10" s="7"/>
      <c r="S10" s="7"/>
      <c r="T10" s="7"/>
      <c r="U10" s="7"/>
      <c r="V10" s="7"/>
      <c r="W10" s="7">
        <f>データ!Q6</f>
        <v>50.13</v>
      </c>
      <c r="X10" s="7"/>
      <c r="Y10" s="7"/>
      <c r="Z10" s="7"/>
      <c r="AA10" s="7"/>
      <c r="AB10" s="7"/>
      <c r="AC10" s="7"/>
      <c r="AD10" s="21">
        <f>データ!R6</f>
        <v>3000</v>
      </c>
      <c r="AE10" s="21"/>
      <c r="AF10" s="21"/>
      <c r="AG10" s="21"/>
      <c r="AH10" s="21"/>
      <c r="AI10" s="21"/>
      <c r="AJ10" s="21"/>
      <c r="AK10" s="2"/>
      <c r="AL10" s="21">
        <f>データ!V6</f>
        <v>2007</v>
      </c>
      <c r="AM10" s="21"/>
      <c r="AN10" s="21"/>
      <c r="AO10" s="21"/>
      <c r="AP10" s="21"/>
      <c r="AQ10" s="21"/>
      <c r="AR10" s="21"/>
      <c r="AS10" s="21"/>
      <c r="AT10" s="7">
        <f>データ!W6</f>
        <v>1.43</v>
      </c>
      <c r="AU10" s="7"/>
      <c r="AV10" s="7"/>
      <c r="AW10" s="7"/>
      <c r="AX10" s="7"/>
      <c r="AY10" s="7"/>
      <c r="AZ10" s="7"/>
      <c r="BA10" s="7"/>
      <c r="BB10" s="7">
        <f>データ!X6</f>
        <v>1403.5</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m0+WRCDYDvceEkx1FJ0MszfuEwMHt5IfzqhA3y1T2Iacpp/SEJVMdOrwufzuv6/whbHNuFp/IY4Ft6g+wVIOA==" saltValue="eh8D3+INQHzcdKLTzWJUq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56</v>
      </c>
      <c r="D3" s="58" t="s">
        <v>57</v>
      </c>
      <c r="E3" s="58" t="s">
        <v>6</v>
      </c>
      <c r="F3" s="58" t="s">
        <v>8</v>
      </c>
      <c r="G3" s="58" t="s">
        <v>25</v>
      </c>
      <c r="H3" s="64" t="s">
        <v>58</v>
      </c>
      <c r="I3" s="67"/>
      <c r="J3" s="67"/>
      <c r="K3" s="67"/>
      <c r="L3" s="67"/>
      <c r="M3" s="67"/>
      <c r="N3" s="67"/>
      <c r="O3" s="67"/>
      <c r="P3" s="67"/>
      <c r="Q3" s="67"/>
      <c r="R3" s="67"/>
      <c r="S3" s="67"/>
      <c r="T3" s="67"/>
      <c r="U3" s="67"/>
      <c r="V3" s="67"/>
      <c r="W3" s="67"/>
      <c r="X3" s="72"/>
      <c r="Y3" s="75" t="s">
        <v>51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49</v>
      </c>
      <c r="Z4" s="76"/>
      <c r="AA4" s="76"/>
      <c r="AB4" s="76"/>
      <c r="AC4" s="76"/>
      <c r="AD4" s="76"/>
      <c r="AE4" s="76"/>
      <c r="AF4" s="76"/>
      <c r="AG4" s="76"/>
      <c r="AH4" s="76"/>
      <c r="AI4" s="76"/>
      <c r="AJ4" s="76" t="s">
        <v>43</v>
      </c>
      <c r="AK4" s="76"/>
      <c r="AL4" s="76"/>
      <c r="AM4" s="76"/>
      <c r="AN4" s="76"/>
      <c r="AO4" s="76"/>
      <c r="AP4" s="76"/>
      <c r="AQ4" s="76"/>
      <c r="AR4" s="76"/>
      <c r="AS4" s="76"/>
      <c r="AT4" s="76"/>
      <c r="AU4" s="76" t="s">
        <v>28</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60</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7</v>
      </c>
      <c r="N5" s="66" t="s">
        <v>73</v>
      </c>
      <c r="O5" s="66" t="s">
        <v>74</v>
      </c>
      <c r="P5" s="66" t="s">
        <v>75</v>
      </c>
      <c r="Q5" s="66" t="s">
        <v>76</v>
      </c>
      <c r="R5" s="66" t="s">
        <v>78</v>
      </c>
      <c r="S5" s="66" t="s">
        <v>79</v>
      </c>
      <c r="T5" s="66" t="s">
        <v>80</v>
      </c>
      <c r="U5" s="66" t="s">
        <v>62</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42</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303445</v>
      </c>
      <c r="D6" s="61">
        <f t="shared" si="1"/>
        <v>46</v>
      </c>
      <c r="E6" s="61">
        <f t="shared" si="1"/>
        <v>17</v>
      </c>
      <c r="F6" s="61">
        <f t="shared" si="1"/>
        <v>1</v>
      </c>
      <c r="G6" s="61">
        <f t="shared" si="1"/>
        <v>0</v>
      </c>
      <c r="H6" s="61" t="str">
        <f t="shared" si="1"/>
        <v>和歌山県　高野町</v>
      </c>
      <c r="I6" s="61" t="str">
        <f t="shared" si="1"/>
        <v>法適用</v>
      </c>
      <c r="J6" s="61" t="str">
        <f t="shared" si="1"/>
        <v>下水道事業</v>
      </c>
      <c r="K6" s="61" t="str">
        <f t="shared" si="1"/>
        <v>公共下水道</v>
      </c>
      <c r="L6" s="61" t="str">
        <f t="shared" si="1"/>
        <v>Cd1</v>
      </c>
      <c r="M6" s="61" t="str">
        <f t="shared" si="1"/>
        <v>非設置</v>
      </c>
      <c r="N6" s="69" t="str">
        <f t="shared" si="1"/>
        <v>-</v>
      </c>
      <c r="O6" s="69">
        <f t="shared" si="1"/>
        <v>63.62</v>
      </c>
      <c r="P6" s="69">
        <f t="shared" si="1"/>
        <v>75.989999999999995</v>
      </c>
      <c r="Q6" s="69">
        <f t="shared" si="1"/>
        <v>50.13</v>
      </c>
      <c r="R6" s="69">
        <f t="shared" si="1"/>
        <v>3000</v>
      </c>
      <c r="S6" s="69">
        <f t="shared" si="1"/>
        <v>2676</v>
      </c>
      <c r="T6" s="69">
        <f t="shared" si="1"/>
        <v>137.03</v>
      </c>
      <c r="U6" s="69">
        <f t="shared" si="1"/>
        <v>19.53</v>
      </c>
      <c r="V6" s="69">
        <f t="shared" si="1"/>
        <v>2007</v>
      </c>
      <c r="W6" s="69">
        <f t="shared" si="1"/>
        <v>1.43</v>
      </c>
      <c r="X6" s="69">
        <f t="shared" si="1"/>
        <v>1403.5</v>
      </c>
      <c r="Y6" s="77" t="str">
        <f t="shared" ref="Y6:AH6" si="2">IF(Y7="",NA(),Y7)</f>
        <v>-</v>
      </c>
      <c r="Z6" s="77" t="str">
        <f t="shared" si="2"/>
        <v>-</v>
      </c>
      <c r="AA6" s="77" t="str">
        <f t="shared" si="2"/>
        <v>-</v>
      </c>
      <c r="AB6" s="77" t="str">
        <f t="shared" si="2"/>
        <v>-</v>
      </c>
      <c r="AC6" s="77">
        <f t="shared" si="2"/>
        <v>104.02</v>
      </c>
      <c r="AD6" s="77" t="str">
        <f t="shared" si="2"/>
        <v>-</v>
      </c>
      <c r="AE6" s="77" t="str">
        <f t="shared" si="2"/>
        <v>-</v>
      </c>
      <c r="AF6" s="77" t="str">
        <f t="shared" si="2"/>
        <v>-</v>
      </c>
      <c r="AG6" s="77" t="str">
        <f t="shared" si="2"/>
        <v>-</v>
      </c>
      <c r="AH6" s="77">
        <f t="shared" si="2"/>
        <v>106.8</v>
      </c>
      <c r="AI6" s="69" t="str">
        <f>IF(AI7="","",IF(AI7="-","【-】","【"&amp;SUBSTITUTE(TEXT(AI7,"#,##0.00"),"-","△")&amp;"】"))</f>
        <v>【105.91】</v>
      </c>
      <c r="AJ6" s="77" t="str">
        <f t="shared" ref="AJ6:AS6" si="3">IF(AJ7="",NA(),AJ7)</f>
        <v>-</v>
      </c>
      <c r="AK6" s="77" t="str">
        <f t="shared" si="3"/>
        <v>-</v>
      </c>
      <c r="AL6" s="77" t="str">
        <f t="shared" si="3"/>
        <v>-</v>
      </c>
      <c r="AM6" s="77" t="str">
        <f t="shared" si="3"/>
        <v>-</v>
      </c>
      <c r="AN6" s="69">
        <f t="shared" si="3"/>
        <v>0</v>
      </c>
      <c r="AO6" s="77" t="str">
        <f t="shared" si="3"/>
        <v>-</v>
      </c>
      <c r="AP6" s="77" t="str">
        <f t="shared" si="3"/>
        <v>-</v>
      </c>
      <c r="AQ6" s="77" t="str">
        <f t="shared" si="3"/>
        <v>-</v>
      </c>
      <c r="AR6" s="77" t="str">
        <f t="shared" si="3"/>
        <v>-</v>
      </c>
      <c r="AS6" s="77">
        <f t="shared" si="3"/>
        <v>26.89</v>
      </c>
      <c r="AT6" s="69" t="str">
        <f>IF(AT7="","",IF(AT7="-","【-】","【"&amp;SUBSTITUTE(TEXT(AT7,"#,##0.00"),"-","△")&amp;"】"))</f>
        <v>【3.03】</v>
      </c>
      <c r="AU6" s="77" t="str">
        <f t="shared" ref="AU6:BD6" si="4">IF(AU7="",NA(),AU7)</f>
        <v>-</v>
      </c>
      <c r="AV6" s="77" t="str">
        <f t="shared" si="4"/>
        <v>-</v>
      </c>
      <c r="AW6" s="77" t="str">
        <f t="shared" si="4"/>
        <v>-</v>
      </c>
      <c r="AX6" s="77" t="str">
        <f t="shared" si="4"/>
        <v>-</v>
      </c>
      <c r="AY6" s="77">
        <f t="shared" si="4"/>
        <v>88.19</v>
      </c>
      <c r="AZ6" s="77" t="str">
        <f t="shared" si="4"/>
        <v>-</v>
      </c>
      <c r="BA6" s="77" t="str">
        <f t="shared" si="4"/>
        <v>-</v>
      </c>
      <c r="BB6" s="77" t="str">
        <f t="shared" si="4"/>
        <v>-</v>
      </c>
      <c r="BC6" s="77" t="str">
        <f t="shared" si="4"/>
        <v>-</v>
      </c>
      <c r="BD6" s="77">
        <f t="shared" si="4"/>
        <v>77.260000000000005</v>
      </c>
      <c r="BE6" s="69" t="str">
        <f>IF(BE7="","",IF(BE7="-","【-】","【"&amp;SUBSTITUTE(TEXT(BE7,"#,##0.00"),"-","△")&amp;"】"))</f>
        <v>【78.43】</v>
      </c>
      <c r="BF6" s="77" t="str">
        <f t="shared" ref="BF6:BO6" si="5">IF(BF7="",NA(),BF7)</f>
        <v>-</v>
      </c>
      <c r="BG6" s="77" t="str">
        <f t="shared" si="5"/>
        <v>-</v>
      </c>
      <c r="BH6" s="77" t="str">
        <f t="shared" si="5"/>
        <v>-</v>
      </c>
      <c r="BI6" s="77" t="str">
        <f t="shared" si="5"/>
        <v>-</v>
      </c>
      <c r="BJ6" s="77">
        <f t="shared" si="5"/>
        <v>366.7</v>
      </c>
      <c r="BK6" s="77" t="str">
        <f t="shared" si="5"/>
        <v>-</v>
      </c>
      <c r="BL6" s="77" t="str">
        <f t="shared" si="5"/>
        <v>-</v>
      </c>
      <c r="BM6" s="77" t="str">
        <f t="shared" si="5"/>
        <v>-</v>
      </c>
      <c r="BN6" s="77" t="str">
        <f t="shared" si="5"/>
        <v>-</v>
      </c>
      <c r="BO6" s="77">
        <f t="shared" si="5"/>
        <v>730.84</v>
      </c>
      <c r="BP6" s="69" t="str">
        <f>IF(BP7="","",IF(BP7="-","【-】","【"&amp;SUBSTITUTE(TEXT(BP7,"#,##0.00"),"-","△")&amp;"】"))</f>
        <v>【630.82】</v>
      </c>
      <c r="BQ6" s="77" t="str">
        <f t="shared" ref="BQ6:BZ6" si="6">IF(BQ7="",NA(),BQ7)</f>
        <v>-</v>
      </c>
      <c r="BR6" s="77" t="str">
        <f t="shared" si="6"/>
        <v>-</v>
      </c>
      <c r="BS6" s="77" t="str">
        <f t="shared" si="6"/>
        <v>-</v>
      </c>
      <c r="BT6" s="77" t="str">
        <f t="shared" si="6"/>
        <v>-</v>
      </c>
      <c r="BU6" s="77">
        <f t="shared" si="6"/>
        <v>103.57</v>
      </c>
      <c r="BV6" s="77" t="str">
        <f t="shared" si="6"/>
        <v>-</v>
      </c>
      <c r="BW6" s="77" t="str">
        <f t="shared" si="6"/>
        <v>-</v>
      </c>
      <c r="BX6" s="77" t="str">
        <f t="shared" si="6"/>
        <v>-</v>
      </c>
      <c r="BY6" s="77" t="str">
        <f t="shared" si="6"/>
        <v>-</v>
      </c>
      <c r="BZ6" s="77">
        <f t="shared" si="6"/>
        <v>89.17</v>
      </c>
      <c r="CA6" s="69" t="str">
        <f>IF(CA7="","",IF(CA7="-","【-】","【"&amp;SUBSTITUTE(TEXT(CA7,"#,##0.00"),"-","△")&amp;"】"))</f>
        <v>【97.81】</v>
      </c>
      <c r="CB6" s="77" t="str">
        <f t="shared" ref="CB6:CK6" si="7">IF(CB7="",NA(),CB7)</f>
        <v>-</v>
      </c>
      <c r="CC6" s="77" t="str">
        <f t="shared" si="7"/>
        <v>-</v>
      </c>
      <c r="CD6" s="77" t="str">
        <f t="shared" si="7"/>
        <v>-</v>
      </c>
      <c r="CE6" s="77" t="str">
        <f t="shared" si="7"/>
        <v>-</v>
      </c>
      <c r="CF6" s="77">
        <f t="shared" si="7"/>
        <v>150.28</v>
      </c>
      <c r="CG6" s="77" t="str">
        <f t="shared" si="7"/>
        <v>-</v>
      </c>
      <c r="CH6" s="77" t="str">
        <f t="shared" si="7"/>
        <v>-</v>
      </c>
      <c r="CI6" s="77" t="str">
        <f t="shared" si="7"/>
        <v>-</v>
      </c>
      <c r="CJ6" s="77" t="str">
        <f t="shared" si="7"/>
        <v>-</v>
      </c>
      <c r="CK6" s="77">
        <f t="shared" si="7"/>
        <v>184.85</v>
      </c>
      <c r="CL6" s="69" t="str">
        <f>IF(CL7="","",IF(CL7="-","【-】","【"&amp;SUBSTITUTE(TEXT(CL7,"#,##0.00"),"-","△")&amp;"】"))</f>
        <v>【138.75】</v>
      </c>
      <c r="CM6" s="77" t="str">
        <f t="shared" ref="CM6:CV6" si="8">IF(CM7="",NA(),CM7)</f>
        <v>-</v>
      </c>
      <c r="CN6" s="77" t="str">
        <f t="shared" si="8"/>
        <v>-</v>
      </c>
      <c r="CO6" s="77" t="str">
        <f t="shared" si="8"/>
        <v>-</v>
      </c>
      <c r="CP6" s="77" t="str">
        <f t="shared" si="8"/>
        <v>-</v>
      </c>
      <c r="CQ6" s="77">
        <f t="shared" si="8"/>
        <v>69.03</v>
      </c>
      <c r="CR6" s="77" t="str">
        <f t="shared" si="8"/>
        <v>-</v>
      </c>
      <c r="CS6" s="77" t="str">
        <f t="shared" si="8"/>
        <v>-</v>
      </c>
      <c r="CT6" s="77" t="str">
        <f t="shared" si="8"/>
        <v>-</v>
      </c>
      <c r="CU6" s="77" t="str">
        <f t="shared" si="8"/>
        <v>-</v>
      </c>
      <c r="CV6" s="77">
        <f t="shared" si="8"/>
        <v>55.04</v>
      </c>
      <c r="CW6" s="69" t="str">
        <f>IF(CW7="","",IF(CW7="-","【-】","【"&amp;SUBSTITUTE(TEXT(CW7,"#,##0.00"),"-","△")&amp;"】"))</f>
        <v>【58.94】</v>
      </c>
      <c r="CX6" s="77" t="str">
        <f t="shared" ref="CX6:DG6" si="9">IF(CX7="",NA(),CX7)</f>
        <v>-</v>
      </c>
      <c r="CY6" s="77" t="str">
        <f t="shared" si="9"/>
        <v>-</v>
      </c>
      <c r="CZ6" s="77" t="str">
        <f t="shared" si="9"/>
        <v>-</v>
      </c>
      <c r="DA6" s="77" t="str">
        <f t="shared" si="9"/>
        <v>-</v>
      </c>
      <c r="DB6" s="77">
        <f t="shared" si="9"/>
        <v>100</v>
      </c>
      <c r="DC6" s="77" t="str">
        <f t="shared" si="9"/>
        <v>-</v>
      </c>
      <c r="DD6" s="77" t="str">
        <f t="shared" si="9"/>
        <v>-</v>
      </c>
      <c r="DE6" s="77" t="str">
        <f t="shared" si="9"/>
        <v>-</v>
      </c>
      <c r="DF6" s="77" t="str">
        <f t="shared" si="9"/>
        <v>-</v>
      </c>
      <c r="DG6" s="77">
        <f t="shared" si="9"/>
        <v>91.92</v>
      </c>
      <c r="DH6" s="69" t="str">
        <f>IF(DH7="","",IF(DH7="-","【-】","【"&amp;SUBSTITUTE(TEXT(DH7,"#,##0.00"),"-","△")&amp;"】"))</f>
        <v>【95.91】</v>
      </c>
      <c r="DI6" s="77" t="str">
        <f t="shared" ref="DI6:DR6" si="10">IF(DI7="",NA(),DI7)</f>
        <v>-</v>
      </c>
      <c r="DJ6" s="77" t="str">
        <f t="shared" si="10"/>
        <v>-</v>
      </c>
      <c r="DK6" s="77" t="str">
        <f t="shared" si="10"/>
        <v>-</v>
      </c>
      <c r="DL6" s="77" t="str">
        <f t="shared" si="10"/>
        <v>-</v>
      </c>
      <c r="DM6" s="77">
        <f t="shared" si="10"/>
        <v>7.39</v>
      </c>
      <c r="DN6" s="77" t="str">
        <f t="shared" si="10"/>
        <v>-</v>
      </c>
      <c r="DO6" s="77" t="str">
        <f t="shared" si="10"/>
        <v>-</v>
      </c>
      <c r="DP6" s="77" t="str">
        <f t="shared" si="10"/>
        <v>-</v>
      </c>
      <c r="DQ6" s="77" t="str">
        <f t="shared" si="10"/>
        <v>-</v>
      </c>
      <c r="DR6" s="77">
        <f t="shared" si="10"/>
        <v>31.14</v>
      </c>
      <c r="DS6" s="69" t="str">
        <f>IF(DS7="","",IF(DS7="-","【-】","【"&amp;SUBSTITUTE(TEXT(DS7,"#,##0.00"),"-","△")&amp;"】"))</f>
        <v>【41.09】</v>
      </c>
      <c r="DT6" s="77" t="str">
        <f t="shared" ref="DT6:EC6" si="11">IF(DT7="",NA(),DT7)</f>
        <v>-</v>
      </c>
      <c r="DU6" s="77" t="str">
        <f t="shared" si="11"/>
        <v>-</v>
      </c>
      <c r="DV6" s="77" t="str">
        <f t="shared" si="11"/>
        <v>-</v>
      </c>
      <c r="DW6" s="77" t="str">
        <f t="shared" si="11"/>
        <v>-</v>
      </c>
      <c r="DX6" s="77">
        <f t="shared" si="11"/>
        <v>9.4499999999999993</v>
      </c>
      <c r="DY6" s="77" t="str">
        <f t="shared" si="11"/>
        <v>-</v>
      </c>
      <c r="DZ6" s="77" t="str">
        <f t="shared" si="11"/>
        <v>-</v>
      </c>
      <c r="EA6" s="77" t="str">
        <f t="shared" si="11"/>
        <v>-</v>
      </c>
      <c r="EB6" s="77" t="str">
        <f t="shared" si="11"/>
        <v>-</v>
      </c>
      <c r="EC6" s="77">
        <f t="shared" si="11"/>
        <v>0.76</v>
      </c>
      <c r="ED6" s="69" t="str">
        <f>IF(ED7="","",IF(ED7="-","【-】","【"&amp;SUBSTITUTE(TEXT(ED7,"#,##0.00"),"-","△")&amp;"】"))</f>
        <v>【8.68】</v>
      </c>
      <c r="EE6" s="77" t="str">
        <f t="shared" ref="EE6:EN6" si="12">IF(EE7="",NA(),EE7)</f>
        <v>-</v>
      </c>
      <c r="EF6" s="77" t="str">
        <f t="shared" si="12"/>
        <v>-</v>
      </c>
      <c r="EG6" s="77" t="str">
        <f t="shared" si="12"/>
        <v>-</v>
      </c>
      <c r="EH6" s="77" t="str">
        <f t="shared" si="12"/>
        <v>-</v>
      </c>
      <c r="EI6" s="69">
        <f t="shared" si="12"/>
        <v>0</v>
      </c>
      <c r="EJ6" s="77" t="str">
        <f t="shared" si="12"/>
        <v>-</v>
      </c>
      <c r="EK6" s="77" t="str">
        <f t="shared" si="12"/>
        <v>-</v>
      </c>
      <c r="EL6" s="77" t="str">
        <f t="shared" si="12"/>
        <v>-</v>
      </c>
      <c r="EM6" s="77" t="str">
        <f t="shared" si="12"/>
        <v>-</v>
      </c>
      <c r="EN6" s="77">
        <f t="shared" si="12"/>
        <v>6.e-002</v>
      </c>
      <c r="EO6" s="69" t="str">
        <f>IF(EO7="","",IF(EO7="-","【-】","【"&amp;SUBSTITUTE(TEXT(EO7,"#,##0.00"),"-","△")&amp;"】"))</f>
        <v>【0.22】</v>
      </c>
    </row>
    <row r="7" spans="1:148" s="55" customFormat="1">
      <c r="A7" s="56"/>
      <c r="B7" s="62">
        <v>2023</v>
      </c>
      <c r="C7" s="62">
        <v>303445</v>
      </c>
      <c r="D7" s="62">
        <v>46</v>
      </c>
      <c r="E7" s="62">
        <v>17</v>
      </c>
      <c r="F7" s="62">
        <v>1</v>
      </c>
      <c r="G7" s="62">
        <v>0</v>
      </c>
      <c r="H7" s="62" t="s">
        <v>96</v>
      </c>
      <c r="I7" s="62" t="s">
        <v>97</v>
      </c>
      <c r="J7" s="62" t="s">
        <v>98</v>
      </c>
      <c r="K7" s="62" t="s">
        <v>99</v>
      </c>
      <c r="L7" s="62" t="s">
        <v>77</v>
      </c>
      <c r="M7" s="62" t="s">
        <v>100</v>
      </c>
      <c r="N7" s="70" t="s">
        <v>101</v>
      </c>
      <c r="O7" s="70">
        <v>63.62</v>
      </c>
      <c r="P7" s="70">
        <v>75.989999999999995</v>
      </c>
      <c r="Q7" s="70">
        <v>50.13</v>
      </c>
      <c r="R7" s="70">
        <v>3000</v>
      </c>
      <c r="S7" s="70">
        <v>2676</v>
      </c>
      <c r="T7" s="70">
        <v>137.03</v>
      </c>
      <c r="U7" s="70">
        <v>19.53</v>
      </c>
      <c r="V7" s="70">
        <v>2007</v>
      </c>
      <c r="W7" s="70">
        <v>1.43</v>
      </c>
      <c r="X7" s="70">
        <v>1403.5</v>
      </c>
      <c r="Y7" s="70" t="s">
        <v>101</v>
      </c>
      <c r="Z7" s="70" t="s">
        <v>101</v>
      </c>
      <c r="AA7" s="70" t="s">
        <v>101</v>
      </c>
      <c r="AB7" s="70" t="s">
        <v>101</v>
      </c>
      <c r="AC7" s="70">
        <v>104.02</v>
      </c>
      <c r="AD7" s="70" t="s">
        <v>101</v>
      </c>
      <c r="AE7" s="70" t="s">
        <v>101</v>
      </c>
      <c r="AF7" s="70" t="s">
        <v>101</v>
      </c>
      <c r="AG7" s="70" t="s">
        <v>101</v>
      </c>
      <c r="AH7" s="70">
        <v>106.8</v>
      </c>
      <c r="AI7" s="70">
        <v>105.91</v>
      </c>
      <c r="AJ7" s="70" t="s">
        <v>101</v>
      </c>
      <c r="AK7" s="70" t="s">
        <v>101</v>
      </c>
      <c r="AL7" s="70" t="s">
        <v>101</v>
      </c>
      <c r="AM7" s="70" t="s">
        <v>101</v>
      </c>
      <c r="AN7" s="70">
        <v>0</v>
      </c>
      <c r="AO7" s="70" t="s">
        <v>101</v>
      </c>
      <c r="AP7" s="70" t="s">
        <v>101</v>
      </c>
      <c r="AQ7" s="70" t="s">
        <v>101</v>
      </c>
      <c r="AR7" s="70" t="s">
        <v>101</v>
      </c>
      <c r="AS7" s="70">
        <v>26.89</v>
      </c>
      <c r="AT7" s="70">
        <v>3.03</v>
      </c>
      <c r="AU7" s="70" t="s">
        <v>101</v>
      </c>
      <c r="AV7" s="70" t="s">
        <v>101</v>
      </c>
      <c r="AW7" s="70" t="s">
        <v>101</v>
      </c>
      <c r="AX7" s="70" t="s">
        <v>101</v>
      </c>
      <c r="AY7" s="70">
        <v>88.19</v>
      </c>
      <c r="AZ7" s="70" t="s">
        <v>101</v>
      </c>
      <c r="BA7" s="70" t="s">
        <v>101</v>
      </c>
      <c r="BB7" s="70" t="s">
        <v>101</v>
      </c>
      <c r="BC7" s="70" t="s">
        <v>101</v>
      </c>
      <c r="BD7" s="70">
        <v>77.260000000000005</v>
      </c>
      <c r="BE7" s="70">
        <v>78.430000000000007</v>
      </c>
      <c r="BF7" s="70" t="s">
        <v>101</v>
      </c>
      <c r="BG7" s="70" t="s">
        <v>101</v>
      </c>
      <c r="BH7" s="70" t="s">
        <v>101</v>
      </c>
      <c r="BI7" s="70" t="s">
        <v>101</v>
      </c>
      <c r="BJ7" s="70">
        <v>366.7</v>
      </c>
      <c r="BK7" s="70" t="s">
        <v>101</v>
      </c>
      <c r="BL7" s="70" t="s">
        <v>101</v>
      </c>
      <c r="BM7" s="70" t="s">
        <v>101</v>
      </c>
      <c r="BN7" s="70" t="s">
        <v>101</v>
      </c>
      <c r="BO7" s="70">
        <v>730.84</v>
      </c>
      <c r="BP7" s="70">
        <v>630.82000000000005</v>
      </c>
      <c r="BQ7" s="70" t="s">
        <v>101</v>
      </c>
      <c r="BR7" s="70" t="s">
        <v>101</v>
      </c>
      <c r="BS7" s="70" t="s">
        <v>101</v>
      </c>
      <c r="BT7" s="70" t="s">
        <v>101</v>
      </c>
      <c r="BU7" s="70">
        <v>103.57</v>
      </c>
      <c r="BV7" s="70" t="s">
        <v>101</v>
      </c>
      <c r="BW7" s="70" t="s">
        <v>101</v>
      </c>
      <c r="BX7" s="70" t="s">
        <v>101</v>
      </c>
      <c r="BY7" s="70" t="s">
        <v>101</v>
      </c>
      <c r="BZ7" s="70">
        <v>89.17</v>
      </c>
      <c r="CA7" s="70">
        <v>97.81</v>
      </c>
      <c r="CB7" s="70" t="s">
        <v>101</v>
      </c>
      <c r="CC7" s="70" t="s">
        <v>101</v>
      </c>
      <c r="CD7" s="70" t="s">
        <v>101</v>
      </c>
      <c r="CE7" s="70" t="s">
        <v>101</v>
      </c>
      <c r="CF7" s="70">
        <v>150.28</v>
      </c>
      <c r="CG7" s="70" t="s">
        <v>101</v>
      </c>
      <c r="CH7" s="70" t="s">
        <v>101</v>
      </c>
      <c r="CI7" s="70" t="s">
        <v>101</v>
      </c>
      <c r="CJ7" s="70" t="s">
        <v>101</v>
      </c>
      <c r="CK7" s="70">
        <v>184.85</v>
      </c>
      <c r="CL7" s="70">
        <v>138.75</v>
      </c>
      <c r="CM7" s="70" t="s">
        <v>101</v>
      </c>
      <c r="CN7" s="70" t="s">
        <v>101</v>
      </c>
      <c r="CO7" s="70" t="s">
        <v>101</v>
      </c>
      <c r="CP7" s="70" t="s">
        <v>101</v>
      </c>
      <c r="CQ7" s="70">
        <v>69.03</v>
      </c>
      <c r="CR7" s="70" t="s">
        <v>101</v>
      </c>
      <c r="CS7" s="70" t="s">
        <v>101</v>
      </c>
      <c r="CT7" s="70" t="s">
        <v>101</v>
      </c>
      <c r="CU7" s="70" t="s">
        <v>101</v>
      </c>
      <c r="CV7" s="70">
        <v>55.04</v>
      </c>
      <c r="CW7" s="70">
        <v>58.94</v>
      </c>
      <c r="CX7" s="70" t="s">
        <v>101</v>
      </c>
      <c r="CY7" s="70" t="s">
        <v>101</v>
      </c>
      <c r="CZ7" s="70" t="s">
        <v>101</v>
      </c>
      <c r="DA7" s="70" t="s">
        <v>101</v>
      </c>
      <c r="DB7" s="70">
        <v>100</v>
      </c>
      <c r="DC7" s="70" t="s">
        <v>101</v>
      </c>
      <c r="DD7" s="70" t="s">
        <v>101</v>
      </c>
      <c r="DE7" s="70" t="s">
        <v>101</v>
      </c>
      <c r="DF7" s="70" t="s">
        <v>101</v>
      </c>
      <c r="DG7" s="70">
        <v>91.92</v>
      </c>
      <c r="DH7" s="70">
        <v>95.91</v>
      </c>
      <c r="DI7" s="70" t="s">
        <v>101</v>
      </c>
      <c r="DJ7" s="70" t="s">
        <v>101</v>
      </c>
      <c r="DK7" s="70" t="s">
        <v>101</v>
      </c>
      <c r="DL7" s="70" t="s">
        <v>101</v>
      </c>
      <c r="DM7" s="70">
        <v>7.39</v>
      </c>
      <c r="DN7" s="70" t="s">
        <v>101</v>
      </c>
      <c r="DO7" s="70" t="s">
        <v>101</v>
      </c>
      <c r="DP7" s="70" t="s">
        <v>101</v>
      </c>
      <c r="DQ7" s="70" t="s">
        <v>101</v>
      </c>
      <c r="DR7" s="70">
        <v>31.14</v>
      </c>
      <c r="DS7" s="70">
        <v>41.09</v>
      </c>
      <c r="DT7" s="70" t="s">
        <v>101</v>
      </c>
      <c r="DU7" s="70" t="s">
        <v>101</v>
      </c>
      <c r="DV7" s="70" t="s">
        <v>101</v>
      </c>
      <c r="DW7" s="70" t="s">
        <v>101</v>
      </c>
      <c r="DX7" s="70">
        <v>9.4499999999999993</v>
      </c>
      <c r="DY7" s="70" t="s">
        <v>101</v>
      </c>
      <c r="DZ7" s="70" t="s">
        <v>101</v>
      </c>
      <c r="EA7" s="70" t="s">
        <v>101</v>
      </c>
      <c r="EB7" s="70" t="s">
        <v>101</v>
      </c>
      <c r="EC7" s="70">
        <v>0.76</v>
      </c>
      <c r="ED7" s="70">
        <v>8.68</v>
      </c>
      <c r="EE7" s="70" t="s">
        <v>101</v>
      </c>
      <c r="EF7" s="70" t="s">
        <v>101</v>
      </c>
      <c r="EG7" s="70" t="s">
        <v>101</v>
      </c>
      <c r="EH7" s="70" t="s">
        <v>101</v>
      </c>
      <c r="EI7" s="70">
        <v>0</v>
      </c>
      <c r="EJ7" s="70" t="s">
        <v>101</v>
      </c>
      <c r="EK7" s="70" t="s">
        <v>101</v>
      </c>
      <c r="EL7" s="70" t="s">
        <v>101</v>
      </c>
      <c r="EM7" s="70" t="s">
        <v>101</v>
      </c>
      <c r="EN7" s="70">
        <v>6.e-002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廣西　杏美</cp:lastModifiedBy>
  <dcterms:created xsi:type="dcterms:W3CDTF">2025-01-24T07:05:10Z</dcterms:created>
  <dcterms:modified xsi:type="dcterms:W3CDTF">2025-02-03T06:52:53Z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2025-02-03T06:52:53Z</vt:filetime>
  </property>
</Properties>
</file>