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<sst xmlns="http://schemas.openxmlformats.org/spreadsheetml/2006/main" count="232" uniqueCount="120">
  <si>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</si>
  <si>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</si>
  <si>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</si>
  <si>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</si>
  <si>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</si>
  <si>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</si>
  <si>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</si>
  <si>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</si>
  <si>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</si>
  <si>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</si>
  <si>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</si>
  <si>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</si>
  <si>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</si>
  <si>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</si>
  <si>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</si>
  <si>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</si>
  <si>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</si>
  <si>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</si>
  <si>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</si>
  <si>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</si>
  <si>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</si>
  <si>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</si>
  <si>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</si>
  <si>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</si>
  <si>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</si>
  <si>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</si>
  <si>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</si>
  <si>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</si>
  <si>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</si>
  <si>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</si>
  <si>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</si>
  <si>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</si>
  <si>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</si>
  <si>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</si>
  <si>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</si>
  <si>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</si>
  <si>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</si>
  <si>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</si>
  <si>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</si>
  <si>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</si>
  <si>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</si>
  <si>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</si>
  <si>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</si>
  <si>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</si>
  <si>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</si>
  <si>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</si>
  <si>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</si>
  <si>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</si>
  <si>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</si>
  <si>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</si>
  <si>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</si>
  <si>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</si>
  <si>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</si>
  <si>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</si>
  <si>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</si>
  <si>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</si>
  <si>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</si>
  <si>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</si>
  <si>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</si>
  <si>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</si>
  <si>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</si>
  <si>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</si>
  <si>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</si>
  <si>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</si>
  <si>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</si>
  <si>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</si>
  <si>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</si>
  <si>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</si>
  <si>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</si>
  <si>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</si>
  <si>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</si>
  <si>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</si>
  <si>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</si>
  <si>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</si>
  <si>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</si>
  <si>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</si>
  <si>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</si>
  <si>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</si>
  <si>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</si>
  <si>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</si>
  <si>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</si>
  <si>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</si>
  <si>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</si>
  <si>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</si>
  <si>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</si>
  <si>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</si>
  <si>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</si>
  <si>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</si>
  <si>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</si>
  <si>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</si>
  <si>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</si>
  <si>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</si>
  <si>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</si>
  <si>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</si>
  <si>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</si>
  <si>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</si>
  <si>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</si>
  <si>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</si>
  <si>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</si>
  <si>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</si>
  <si>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</si>
  <si>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</si>
  <si>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</si>
  <si>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</si>
  <si>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</si>
  <si>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</si>
  <si>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</si>
  <si>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</si>
  <si>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</si>
  <si>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</si>
  <si>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</si>
  <si>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</si>
  <si>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</si>
  <si>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</si>
  <si>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</si>
  <si>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</si>
  <si>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</si>
  <si>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①経常収支比率は過去5年間100％を超え類似団体平均と同水準で推移しており、②累積欠損比率も０％であるため、経営は安定していると言える。
③流動比率は類似団体平均と比較すると低い水準であるが、150％を超えており、当面の資金繰りは問題ない水準である。ただし、今後、老朽化した施設の更新などに多額の資金が必要であり、十分な余裕資金は無い状況である。（なお、H26年度に急激に減少しているのは、会計基準改正により一年内に償還予定の企業債を流動負債に計上したことが要因である。）
④企業債残高対給水収益比率は類似団体平均よりも低く、新たな企業債の発行を抑制している結果であるが、必要な更新投資がなされていないという側面もある。
⑤料金回収率については100％を超えているため、給水に必要な費用が料金収入で賄えていると言える。H27年度の数値が突出しているのは、1200年大祭影響で観光客が増え、料金増加したためである。⑥給水原価も減少傾向にあるが、今後、施設の老朽化に伴う修繕費等の維持管理費の増加が予想されるため、適切な管理により費用を抑える必要がある。
⑦施設利用率は類似団体平均より低く、年々減少傾向にあるため、更新に際しては施設能力の見直しを検討していくことが必要となる。
漏水調査が功を奏して⑧有収率は改善されている。今後も引き続き、漏水対策を実施していく考えである。</t>
    <rPh sb="20" eb="22">
      <t>ルイジ</t>
    </rPh>
    <rPh sb="22" eb="24">
      <t>ダンタイ</t>
    </rPh>
    <rPh sb="24" eb="26">
      <t>ヘイキン</t>
    </rPh>
    <rPh sb="27" eb="30">
      <t>ドウスイジュン</t>
    </rPh>
    <rPh sb="39" eb="41">
      <t>ルイセキ</t>
    </rPh>
    <rPh sb="41" eb="43">
      <t>ケッソン</t>
    </rPh>
    <rPh sb="43" eb="45">
      <t>ヒリツ</t>
    </rPh>
    <rPh sb="54" eb="56">
      <t>ケイエイ</t>
    </rPh>
    <rPh sb="57" eb="59">
      <t>アンテイ</t>
    </rPh>
    <rPh sb="64" eb="65">
      <t>イ</t>
    </rPh>
    <rPh sb="132" eb="135">
      <t>ロウキュウカ</t>
    </rPh>
    <rPh sb="137" eb="139">
      <t>シセツ</t>
    </rPh>
    <rPh sb="140" eb="142">
      <t>コウシン</t>
    </rPh>
    <rPh sb="145" eb="147">
      <t>タガク</t>
    </rPh>
    <rPh sb="148" eb="150">
      <t>シキン</t>
    </rPh>
    <rPh sb="151" eb="153">
      <t>ヒツヨウ</t>
    </rPh>
    <rPh sb="157" eb="159">
      <t>ジュウブン</t>
    </rPh>
    <rPh sb="160" eb="162">
      <t>ヨユウ</t>
    </rPh>
    <rPh sb="162" eb="164">
      <t>シキン</t>
    </rPh>
    <rPh sb="165" eb="166">
      <t>ナ</t>
    </rPh>
    <rPh sb="167" eb="169">
      <t>ジョウキョウ</t>
    </rPh>
    <rPh sb="263" eb="264">
      <t>アラ</t>
    </rPh>
    <rPh sb="286" eb="288">
      <t>ヒツヨウ</t>
    </rPh>
    <rPh sb="289" eb="291">
      <t>コウシン</t>
    </rPh>
    <rPh sb="291" eb="293">
      <t>トウシ</t>
    </rPh>
    <rPh sb="304" eb="306">
      <t>ソクメン</t>
    </rPh>
    <rPh sb="335" eb="337">
      <t>キュウスイ</t>
    </rPh>
    <rPh sb="338" eb="340">
      <t>ヒツヨウ</t>
    </rPh>
    <rPh sb="341" eb="343">
      <t>ヒヨウ</t>
    </rPh>
    <rPh sb="344" eb="346">
      <t>リョウキン</t>
    </rPh>
    <rPh sb="346" eb="348">
      <t>シュウニュウ</t>
    </rPh>
    <rPh sb="349" eb="350">
      <t>マカナ</t>
    </rPh>
    <rPh sb="355" eb="356">
      <t>イ</t>
    </rPh>
    <rPh sb="382" eb="383">
      <t>タイ</t>
    </rPh>
    <rPh sb="384" eb="386">
      <t>エイキョウ</t>
    </rPh>
    <rPh sb="387" eb="390">
      <t>カンコウキャク</t>
    </rPh>
    <rPh sb="391" eb="392">
      <t>フ</t>
    </rPh>
    <rPh sb="394" eb="396">
      <t>リョウキン</t>
    </rPh>
    <rPh sb="396" eb="398">
      <t>ゾウカ</t>
    </rPh>
    <rPh sb="491" eb="492">
      <t>ヒク</t>
    </rPh>
    <rPh sb="538" eb="540">
      <t>ロウスイ</t>
    </rPh>
    <rPh sb="540" eb="542">
      <t>チョウサ</t>
    </rPh>
    <rPh sb="543" eb="544">
      <t>コウ</t>
    </rPh>
    <rPh sb="545" eb="546">
      <t>ソウ</t>
    </rPh>
    <rPh sb="553" eb="555">
      <t>カイゼン</t>
    </rPh>
    <rPh sb="561" eb="563">
      <t>コンゴ</t>
    </rPh>
    <rPh sb="564" eb="565">
      <t>ヒ</t>
    </rPh>
    <rPh sb="566" eb="567">
      <t>ツヅ</t>
    </rPh>
    <rPh sb="574" eb="576">
      <t>ジッシ</t>
    </rPh>
    <rPh sb="580" eb="581">
      <t>カンガ</t>
    </rPh>
    <phoneticPr fontId="4"/>
  </si>
  <si>
    <t>①有形固定資産減価償却率、②管路経年化率はいずれも類似団体平均を超えている一方で、③管路更新率は０％であり、管路の更新は実施していない状況である。
施設設備・管路とも相当に老朽化が進んでいるため、水を安定供給し続けるためには、早急に更新計画の検討を開始する必要がある。</t>
    <rPh sb="67" eb="69">
      <t>ジョウキョウ</t>
    </rPh>
    <rPh sb="76" eb="78">
      <t>セツビ</t>
    </rPh>
    <rPh sb="83" eb="85">
      <t>ソウトウ</t>
    </rPh>
    <rPh sb="90" eb="91">
      <t>スス</t>
    </rPh>
    <rPh sb="98" eb="99">
      <t>ミズ</t>
    </rPh>
    <rPh sb="100" eb="102">
      <t>アンテイ</t>
    </rPh>
    <rPh sb="102" eb="104">
      <t>キョウキュウ</t>
    </rPh>
    <rPh sb="105" eb="106">
      <t>ツヅ</t>
    </rPh>
    <rPh sb="113" eb="115">
      <t>ソウキュウ</t>
    </rPh>
    <rPh sb="116" eb="118">
      <t>コウシン</t>
    </rPh>
    <rPh sb="118" eb="120">
      <t>ケイカク</t>
    </rPh>
    <rPh sb="121" eb="123">
      <t>ケントウ</t>
    </rPh>
    <rPh sb="124" eb="126">
      <t>カイシ</t>
    </rPh>
    <rPh sb="128" eb="130">
      <t>ヒツヨウ</t>
    </rPh>
    <phoneticPr fontId="4"/>
  </si>
  <si>
    <t>過疎化が進み人口減による使用水量の減や観光地のため集客による変動があり、料金収入の確保が不安定である。
今後も財政健全化を進めるとともに、老朽化した施設設備や管路の更新を実施するため、その財源を確保することが急務である。
今後は、将来の水需要なども考慮した適切な更新計画を策定し、中長期的な視点での事業運営を行っていく必要がある。</t>
    <rPh sb="38" eb="40">
      <t>シュウニュウ</t>
    </rPh>
    <rPh sb="69" eb="72">
      <t>ロウキュウカ</t>
    </rPh>
    <rPh sb="74" eb="76">
      <t>シセツ</t>
    </rPh>
    <rPh sb="76" eb="78">
      <t>セツビ</t>
    </rPh>
    <rPh sb="79" eb="80">
      <t>カン</t>
    </rPh>
    <rPh sb="80" eb="81">
      <t>ロ</t>
    </rPh>
    <rPh sb="82" eb="84">
      <t>コウシン</t>
    </rPh>
    <rPh sb="85" eb="87">
      <t>ジッシ</t>
    </rPh>
    <rPh sb="94" eb="96">
      <t>ザイゲン</t>
    </rPh>
    <rPh sb="97" eb="99">
      <t>カクホ</t>
    </rPh>
    <rPh sb="104" eb="106">
      <t>キュウム</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</si>
</sst>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F1-4374-96C4-82C12AB33FB0}"/>
            </c:ext>
          </c:extLst>
        </c:ser>
        <c:dLbls>
          <c:showLegendKey val="0"/>
          <c:showVal val="0"/>
          <c:showCatName val="0"/>
          <c:showSerName val="0"/>
          <c:showPercent val="0"/>
          <c:showBubbleSize val="0"/>
        </c:dLbls>
        <c:gapWidth val="150"/>
        <c:axId val="98474240"/>
        <c:axId val="984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extLst xmlns:c16r2="http://schemas.microsoft.com/office/drawing/2015/06/chart">
            <c:ext xmlns:c16="http://schemas.microsoft.com/office/drawing/2014/chart" uri="{C3380CC4-5D6E-409C-BE32-E72D297353CC}">
              <c16:uniqueId val="{00000001-51F1-4374-96C4-82C12AB33FB0}"/>
            </c:ext>
          </c:extLst>
        </c:ser>
        <c:dLbls>
          <c:showLegendKey val="0"/>
          <c:showVal val="0"/>
          <c:showCatName val="0"/>
          <c:showSerName val="0"/>
          <c:showPercent val="0"/>
          <c:showBubbleSize val="0"/>
        </c:dLbls>
        <c:marker val="1"/>
        <c:smooth val="0"/>
        <c:axId val="98474240"/>
        <c:axId val="98488704"/>
      </c:lineChart>
      <c:dateAx>
        <c:axId val="98474240"/>
        <c:scaling>
          <c:orientation val="minMax"/>
        </c:scaling>
        <c:delete val="1"/>
        <c:axPos val="b"/>
        <c:numFmt formatCode="ge" sourceLinked="1"/>
        <c:majorTickMark val="none"/>
        <c:minorTickMark val="none"/>
        <c:tickLblPos val="none"/>
        <c:crossAx val="98488704"/>
        <c:crosses val="autoZero"/>
        <c:auto val="1"/>
        <c:lblOffset val="100"/>
        <c:baseTimeUnit val="years"/>
      </c:dateAx>
      <c:valAx>
        <c:axId val="984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42.31</c:v>
                </c:pt>
                <c:pt idx="1">
                  <c:v>41.88</c:v>
                </c:pt>
                <c:pt idx="2">
                  <c:v>33.049999999999997</c:v>
                </c:pt>
                <c:pt idx="3">
                  <c:v>33.96</c:v>
                </c:pt>
                <c:pt idx="4">
                  <c:v>32.47</c:v>
                </c:pt>
              </c:numCache>
            </c:numRef>
          </c:val>
          <c:extLst xmlns:c16r2="http://schemas.microsoft.com/office/drawing/2015/06/chart">
            <c:ext xmlns:c16="http://schemas.microsoft.com/office/drawing/2014/chart" uri="{C3380CC4-5D6E-409C-BE32-E72D297353CC}">
              <c16:uniqueId val="{00000000-5A0E-4952-A8CD-484A66085BB6}"/>
            </c:ext>
          </c:extLst>
        </c:ser>
        <c:dLbls>
          <c:showLegendKey val="0"/>
          <c:showVal val="0"/>
          <c:showCatName val="0"/>
          <c:showSerName val="0"/>
          <c:showPercent val="0"/>
          <c:showBubbleSize val="0"/>
        </c:dLbls>
        <c:gapWidth val="150"/>
        <c:axId val="100161408"/>
        <c:axId val="100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extLst xmlns:c16r2="http://schemas.microsoft.com/office/drawing/2015/06/chart">
            <c:ext xmlns:c16="http://schemas.microsoft.com/office/drawing/2014/chart" uri="{C3380CC4-5D6E-409C-BE32-E72D297353CC}">
              <c16:uniqueId val="{00000001-5A0E-4952-A8CD-484A66085BB6}"/>
            </c:ext>
          </c:extLst>
        </c:ser>
        <c:dLbls>
          <c:showLegendKey val="0"/>
          <c:showVal val="0"/>
          <c:showCatName val="0"/>
          <c:showSerName val="0"/>
          <c:showPercent val="0"/>
          <c:showBubbleSize val="0"/>
        </c:dLbls>
        <c:marker val="1"/>
        <c:smooth val="0"/>
        <c:axId val="100161408"/>
        <c:axId val="100171776"/>
      </c:lineChart>
      <c:dateAx>
        <c:axId val="100161408"/>
        <c:scaling>
          <c:orientation val="minMax"/>
        </c:scaling>
        <c:delete val="1"/>
        <c:axPos val="b"/>
        <c:numFmt formatCode="ge" sourceLinked="1"/>
        <c:majorTickMark val="none"/>
        <c:minorTickMark val="none"/>
        <c:tickLblPos val="none"/>
        <c:crossAx val="100171776"/>
        <c:crosses val="autoZero"/>
        <c:auto val="1"/>
        <c:lblOffset val="100"/>
        <c:baseTimeUnit val="years"/>
      </c:dateAx>
      <c:valAx>
        <c:axId val="1001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66.37</c:v>
                </c:pt>
                <c:pt idx="1">
                  <c:v>63.95</c:v>
                </c:pt>
                <c:pt idx="2">
                  <c:v>78.739999999999995</c:v>
                </c:pt>
                <c:pt idx="3">
                  <c:v>81.95</c:v>
                </c:pt>
                <c:pt idx="4">
                  <c:v>79.209999999999994</c:v>
                </c:pt>
              </c:numCache>
            </c:numRef>
          </c:val>
          <c:extLst xmlns:c16r2="http://schemas.microsoft.com/office/drawing/2015/06/chart">
            <c:ext xmlns:c16="http://schemas.microsoft.com/office/drawing/2014/chart" uri="{C3380CC4-5D6E-409C-BE32-E72D297353CC}">
              <c16:uniqueId val="{00000000-BEC3-4E0A-94D6-5736A2BB2B95}"/>
            </c:ext>
          </c:extLst>
        </c:ser>
        <c:dLbls>
          <c:showLegendKey val="0"/>
          <c:showVal val="0"/>
          <c:showCatName val="0"/>
          <c:showSerName val="0"/>
          <c:showPercent val="0"/>
          <c:showBubbleSize val="0"/>
        </c:dLbls>
        <c:gapWidth val="150"/>
        <c:axId val="100202752"/>
        <c:axId val="1002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extLst xmlns:c16r2="http://schemas.microsoft.com/office/drawing/2015/06/chart">
            <c:ext xmlns:c16="http://schemas.microsoft.com/office/drawing/2014/chart" uri="{C3380CC4-5D6E-409C-BE32-E72D297353CC}">
              <c16:uniqueId val="{00000001-BEC3-4E0A-94D6-5736A2BB2B95}"/>
            </c:ext>
          </c:extLst>
        </c:ser>
        <c:dLbls>
          <c:showLegendKey val="0"/>
          <c:showVal val="0"/>
          <c:showCatName val="0"/>
          <c:showSerName val="0"/>
          <c:showPercent val="0"/>
          <c:showBubbleSize val="0"/>
        </c:dLbls>
        <c:marker val="1"/>
        <c:smooth val="0"/>
        <c:axId val="100202752"/>
        <c:axId val="100213120"/>
      </c:lineChart>
      <c:dateAx>
        <c:axId val="100202752"/>
        <c:scaling>
          <c:orientation val="minMax"/>
        </c:scaling>
        <c:delete val="1"/>
        <c:axPos val="b"/>
        <c:numFmt formatCode="ge" sourceLinked="1"/>
        <c:majorTickMark val="none"/>
        <c:minorTickMark val="none"/>
        <c:tickLblPos val="none"/>
        <c:crossAx val="100213120"/>
        <c:crosses val="autoZero"/>
        <c:auto val="1"/>
        <c:lblOffset val="100"/>
        <c:baseTimeUnit val="years"/>
      </c:dateAx>
      <c:valAx>
        <c:axId val="1002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104.47</c:v>
                </c:pt>
                <c:pt idx="1">
                  <c:v>115.87</c:v>
                </c:pt>
                <c:pt idx="2">
                  <c:v>111.84</c:v>
                </c:pt>
                <c:pt idx="3">
                  <c:v>121.28</c:v>
                </c:pt>
                <c:pt idx="4">
                  <c:v>113.27</c:v>
                </c:pt>
              </c:numCache>
            </c:numRef>
          </c:val>
          <c:extLst xmlns:c16r2="http://schemas.microsoft.com/office/drawing/2015/06/chart">
            <c:ext xmlns:c16="http://schemas.microsoft.com/office/drawing/2014/chart" uri="{C3380CC4-5D6E-409C-BE32-E72D297353CC}">
              <c16:uniqueId val="{00000000-7F8C-47ED-894D-B424A28D1F6D}"/>
            </c:ext>
          </c:extLst>
        </c:ser>
        <c:dLbls>
          <c:showLegendKey val="0"/>
          <c:showVal val="0"/>
          <c:showCatName val="0"/>
          <c:showSerName val="0"/>
          <c:showPercent val="0"/>
          <c:showBubbleSize val="0"/>
        </c:dLbls>
        <c:gapWidth val="150"/>
        <c:axId val="98712192"/>
        <c:axId val="987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extLst xmlns:c16r2="http://schemas.microsoft.com/office/drawing/2015/06/chart">
            <c:ext xmlns:c16="http://schemas.microsoft.com/office/drawing/2014/chart" uri="{C3380CC4-5D6E-409C-BE32-E72D297353CC}">
              <c16:uniqueId val="{00000001-7F8C-47ED-894D-B424A28D1F6D}"/>
            </c:ext>
          </c:extLst>
        </c:ser>
        <c:dLbls>
          <c:showLegendKey val="0"/>
          <c:showVal val="0"/>
          <c:showCatName val="0"/>
          <c:showSerName val="0"/>
          <c:showPercent val="0"/>
          <c:showBubbleSize val="0"/>
        </c:dLbls>
        <c:marker val="1"/>
        <c:smooth val="0"/>
        <c:axId val="98712192"/>
        <c:axId val="98718464"/>
      </c:lineChart>
      <c:dateAx>
        <c:axId val="98712192"/>
        <c:scaling>
          <c:orientation val="minMax"/>
        </c:scaling>
        <c:delete val="1"/>
        <c:axPos val="b"/>
        <c:numFmt formatCode="ge" sourceLinked="1"/>
        <c:majorTickMark val="none"/>
        <c:minorTickMark val="none"/>
        <c:tickLblPos val="none"/>
        <c:crossAx val="98718464"/>
        <c:crosses val="autoZero"/>
        <c:auto val="1"/>
        <c:lblOffset val="100"/>
        <c:baseTimeUnit val="years"/>
      </c:dateAx>
      <c:valAx>
        <c:axId val="9871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40.049999999999997</c:v>
                </c:pt>
                <c:pt idx="1">
                  <c:v>41.79</c:v>
                </c:pt>
                <c:pt idx="2">
                  <c:v>62.36</c:v>
                </c:pt>
                <c:pt idx="3">
                  <c:v>64.31</c:v>
                </c:pt>
                <c:pt idx="4">
                  <c:v>66.12</c:v>
                </c:pt>
              </c:numCache>
            </c:numRef>
          </c:val>
          <c:extLst xmlns:c16r2="http://schemas.microsoft.com/office/drawing/2015/06/chart">
            <c:ext xmlns:c16="http://schemas.microsoft.com/office/drawing/2014/chart" uri="{C3380CC4-5D6E-409C-BE32-E72D297353CC}">
              <c16:uniqueId val="{00000000-1138-4D02-B4AA-EB470D8A0331}"/>
            </c:ext>
          </c:extLst>
        </c:ser>
        <c:dLbls>
          <c:showLegendKey val="0"/>
          <c:showVal val="0"/>
          <c:showCatName val="0"/>
          <c:showSerName val="0"/>
          <c:showPercent val="0"/>
          <c:showBubbleSize val="0"/>
        </c:dLbls>
        <c:gapWidth val="150"/>
        <c:axId val="98741248"/>
        <c:axId val="9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extLst xmlns:c16r2="http://schemas.microsoft.com/office/drawing/2015/06/chart">
            <c:ext xmlns:c16="http://schemas.microsoft.com/office/drawing/2014/chart" uri="{C3380CC4-5D6E-409C-BE32-E72D297353CC}">
              <c16:uniqueId val="{00000001-1138-4D02-B4AA-EB470D8A0331}"/>
            </c:ext>
          </c:extLst>
        </c:ser>
        <c:dLbls>
          <c:showLegendKey val="0"/>
          <c:showVal val="0"/>
          <c:showCatName val="0"/>
          <c:showSerName val="0"/>
          <c:showPercent val="0"/>
          <c:showBubbleSize val="0"/>
        </c:dLbls>
        <c:marker val="1"/>
        <c:smooth val="0"/>
        <c:axId val="98741248"/>
        <c:axId val="98841728"/>
      </c:lineChart>
      <c:dateAx>
        <c:axId val="98741248"/>
        <c:scaling>
          <c:orientation val="minMax"/>
        </c:scaling>
        <c:delete val="1"/>
        <c:axPos val="b"/>
        <c:numFmt formatCode="ge" sourceLinked="1"/>
        <c:majorTickMark val="none"/>
        <c:minorTickMark val="none"/>
        <c:tickLblPos val="none"/>
        <c:crossAx val="98841728"/>
        <c:crosses val="autoZero"/>
        <c:auto val="1"/>
        <c:lblOffset val="100"/>
        <c:baseTimeUnit val="years"/>
      </c:dateAx>
      <c:valAx>
        <c:axId val="9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87.21</c:v>
                </c:pt>
                <c:pt idx="1">
                  <c:v>87.21</c:v>
                </c:pt>
                <c:pt idx="2">
                  <c:v>87.21</c:v>
                </c:pt>
                <c:pt idx="3">
                  <c:v>87.21</c:v>
                </c:pt>
                <c:pt idx="4">
                  <c:v>87.21</c:v>
                </c:pt>
              </c:numCache>
            </c:numRef>
          </c:val>
          <c:extLst xmlns:c16r2="http://schemas.microsoft.com/office/drawing/2015/06/chart">
            <c:ext xmlns:c16="http://schemas.microsoft.com/office/drawing/2014/chart" uri="{C3380CC4-5D6E-409C-BE32-E72D297353CC}">
              <c16:uniqueId val="{00000000-4200-4609-A099-F34B894A4391}"/>
            </c:ext>
          </c:extLst>
        </c:ser>
        <c:dLbls>
          <c:showLegendKey val="0"/>
          <c:showVal val="0"/>
          <c:showCatName val="0"/>
          <c:showSerName val="0"/>
          <c:showPercent val="0"/>
          <c:showBubbleSize val="0"/>
        </c:dLbls>
        <c:gapWidth val="150"/>
        <c:axId val="98864512"/>
        <c:axId val="988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extLst xmlns:c16r2="http://schemas.microsoft.com/office/drawing/2015/06/chart">
            <c:ext xmlns:c16="http://schemas.microsoft.com/office/drawing/2014/chart" uri="{C3380CC4-5D6E-409C-BE32-E72D297353CC}">
              <c16:uniqueId val="{00000001-4200-4609-A099-F34B894A4391}"/>
            </c:ext>
          </c:extLst>
        </c:ser>
        <c:dLbls>
          <c:showLegendKey val="0"/>
          <c:showVal val="0"/>
          <c:showCatName val="0"/>
          <c:showSerName val="0"/>
          <c:showPercent val="0"/>
          <c:showBubbleSize val="0"/>
        </c:dLbls>
        <c:marker val="1"/>
        <c:smooth val="0"/>
        <c:axId val="98864512"/>
        <c:axId val="98870784"/>
      </c:lineChart>
      <c:dateAx>
        <c:axId val="98864512"/>
        <c:scaling>
          <c:orientation val="minMax"/>
        </c:scaling>
        <c:delete val="1"/>
        <c:axPos val="b"/>
        <c:numFmt formatCode="ge" sourceLinked="1"/>
        <c:majorTickMark val="none"/>
        <c:minorTickMark val="none"/>
        <c:tickLblPos val="none"/>
        <c:crossAx val="98870784"/>
        <c:crosses val="autoZero"/>
        <c:auto val="1"/>
        <c:lblOffset val="100"/>
        <c:baseTimeUnit val="years"/>
      </c:dateAx>
      <c:valAx>
        <c:axId val="98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2E-4CB3-83B5-215F1E62939B}"/>
            </c:ext>
          </c:extLst>
        </c:ser>
        <c:dLbls>
          <c:showLegendKey val="0"/>
          <c:showVal val="0"/>
          <c:showCatName val="0"/>
          <c:showSerName val="0"/>
          <c:showPercent val="0"/>
          <c:showBubbleSize val="0"/>
        </c:dLbls>
        <c:gapWidth val="150"/>
        <c:axId val="98916224"/>
        <c:axId val="989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extLst xmlns:c16r2="http://schemas.microsoft.com/office/drawing/2015/06/chart">
            <c:ext xmlns:c16="http://schemas.microsoft.com/office/drawing/2014/chart" uri="{C3380CC4-5D6E-409C-BE32-E72D297353CC}">
              <c16:uniqueId val="{00000001-102E-4CB3-83B5-215F1E62939B}"/>
            </c:ext>
          </c:extLst>
        </c:ser>
        <c:dLbls>
          <c:showLegendKey val="0"/>
          <c:showVal val="0"/>
          <c:showCatName val="0"/>
          <c:showSerName val="0"/>
          <c:showPercent val="0"/>
          <c:showBubbleSize val="0"/>
        </c:dLbls>
        <c:marker val="1"/>
        <c:smooth val="0"/>
        <c:axId val="98916224"/>
        <c:axId val="98926592"/>
      </c:lineChart>
      <c:dateAx>
        <c:axId val="98916224"/>
        <c:scaling>
          <c:orientation val="minMax"/>
        </c:scaling>
        <c:delete val="1"/>
        <c:axPos val="b"/>
        <c:numFmt formatCode="ge" sourceLinked="1"/>
        <c:majorTickMark val="none"/>
        <c:minorTickMark val="none"/>
        <c:tickLblPos val="none"/>
        <c:crossAx val="98926592"/>
        <c:crosses val="autoZero"/>
        <c:auto val="1"/>
        <c:lblOffset val="100"/>
        <c:baseTimeUnit val="years"/>
      </c:dateAx>
      <c:valAx>
        <c:axId val="9892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2345.25</c:v>
                </c:pt>
                <c:pt idx="1">
                  <c:v>3944.74</c:v>
                </c:pt>
                <c:pt idx="2">
                  <c:v>130.74</c:v>
                </c:pt>
                <c:pt idx="3">
                  <c:v>156.88</c:v>
                </c:pt>
                <c:pt idx="4">
                  <c:v>160.19999999999999</c:v>
                </c:pt>
              </c:numCache>
            </c:numRef>
          </c:val>
          <c:extLst xmlns:c16r2="http://schemas.microsoft.com/office/drawing/2015/06/chart">
            <c:ext xmlns:c16="http://schemas.microsoft.com/office/drawing/2014/chart" uri="{C3380CC4-5D6E-409C-BE32-E72D297353CC}">
              <c16:uniqueId val="{00000000-D748-4F72-B6DE-6AE502CA7842}"/>
            </c:ext>
          </c:extLst>
        </c:ser>
        <c:dLbls>
          <c:showLegendKey val="0"/>
          <c:showVal val="0"/>
          <c:showCatName val="0"/>
          <c:showSerName val="0"/>
          <c:showPercent val="0"/>
          <c:showBubbleSize val="0"/>
        </c:dLbls>
        <c:gapWidth val="150"/>
        <c:axId val="98949760"/>
        <c:axId val="989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extLst xmlns:c16r2="http://schemas.microsoft.com/office/drawing/2015/06/chart">
            <c:ext xmlns:c16="http://schemas.microsoft.com/office/drawing/2014/chart" uri="{C3380CC4-5D6E-409C-BE32-E72D297353CC}">
              <c16:uniqueId val="{00000001-D748-4F72-B6DE-6AE502CA7842}"/>
            </c:ext>
          </c:extLst>
        </c:ser>
        <c:dLbls>
          <c:showLegendKey val="0"/>
          <c:showVal val="0"/>
          <c:showCatName val="0"/>
          <c:showSerName val="0"/>
          <c:showPercent val="0"/>
          <c:showBubbleSize val="0"/>
        </c:dLbls>
        <c:marker val="1"/>
        <c:smooth val="0"/>
        <c:axId val="98949760"/>
        <c:axId val="98960128"/>
      </c:lineChart>
      <c:dateAx>
        <c:axId val="98949760"/>
        <c:scaling>
          <c:orientation val="minMax"/>
        </c:scaling>
        <c:delete val="1"/>
        <c:axPos val="b"/>
        <c:numFmt formatCode="ge" sourceLinked="1"/>
        <c:majorTickMark val="none"/>
        <c:minorTickMark val="none"/>
        <c:tickLblPos val="none"/>
        <c:crossAx val="98960128"/>
        <c:crosses val="autoZero"/>
        <c:auto val="1"/>
        <c:lblOffset val="100"/>
        <c:baseTimeUnit val="years"/>
      </c:dateAx>
      <c:valAx>
        <c:axId val="9896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394.17</c:v>
                </c:pt>
                <c:pt idx="1">
                  <c:v>373.18</c:v>
                </c:pt>
                <c:pt idx="2">
                  <c:v>355.06</c:v>
                </c:pt>
                <c:pt idx="3">
                  <c:v>296.20999999999998</c:v>
                </c:pt>
                <c:pt idx="4">
                  <c:v>280.36</c:v>
                </c:pt>
              </c:numCache>
            </c:numRef>
          </c:val>
          <c:extLst xmlns:c16r2="http://schemas.microsoft.com/office/drawing/2015/06/chart">
            <c:ext xmlns:c16="http://schemas.microsoft.com/office/drawing/2014/chart" uri="{C3380CC4-5D6E-409C-BE32-E72D297353CC}">
              <c16:uniqueId val="{00000000-BCBC-4AD8-8A6F-E678565805C1}"/>
            </c:ext>
          </c:extLst>
        </c:ser>
        <c:dLbls>
          <c:showLegendKey val="0"/>
          <c:showVal val="0"/>
          <c:showCatName val="0"/>
          <c:showSerName val="0"/>
          <c:showPercent val="0"/>
          <c:showBubbleSize val="0"/>
        </c:dLbls>
        <c:gapWidth val="150"/>
        <c:axId val="98999296"/>
        <c:axId val="990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extLst xmlns:c16r2="http://schemas.microsoft.com/office/drawing/2015/06/chart">
            <c:ext xmlns:c16="http://schemas.microsoft.com/office/drawing/2014/chart" uri="{C3380CC4-5D6E-409C-BE32-E72D297353CC}">
              <c16:uniqueId val="{00000001-BCBC-4AD8-8A6F-E678565805C1}"/>
            </c:ext>
          </c:extLst>
        </c:ser>
        <c:dLbls>
          <c:showLegendKey val="0"/>
          <c:showVal val="0"/>
          <c:showCatName val="0"/>
          <c:showSerName val="0"/>
          <c:showPercent val="0"/>
          <c:showBubbleSize val="0"/>
        </c:dLbls>
        <c:marker val="1"/>
        <c:smooth val="0"/>
        <c:axId val="98999296"/>
        <c:axId val="99009664"/>
      </c:lineChart>
      <c:dateAx>
        <c:axId val="98999296"/>
        <c:scaling>
          <c:orientation val="minMax"/>
        </c:scaling>
        <c:delete val="1"/>
        <c:axPos val="b"/>
        <c:numFmt formatCode="ge" sourceLinked="1"/>
        <c:majorTickMark val="none"/>
        <c:minorTickMark val="none"/>
        <c:tickLblPos val="none"/>
        <c:crossAx val="99009664"/>
        <c:crosses val="autoZero"/>
        <c:auto val="1"/>
        <c:lblOffset val="100"/>
        <c:baseTimeUnit val="years"/>
      </c:dateAx>
      <c:valAx>
        <c:axId val="9900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101.05</c:v>
                </c:pt>
                <c:pt idx="1">
                  <c:v>105.08</c:v>
                </c:pt>
                <c:pt idx="2">
                  <c:v>103.47</c:v>
                </c:pt>
                <c:pt idx="3">
                  <c:v>119.45</c:v>
                </c:pt>
                <c:pt idx="4">
                  <c:v>108.73</c:v>
                </c:pt>
              </c:numCache>
            </c:numRef>
          </c:val>
          <c:extLst xmlns:c16r2="http://schemas.microsoft.com/office/drawing/2015/06/chart">
            <c:ext xmlns:c16="http://schemas.microsoft.com/office/drawing/2014/chart" uri="{C3380CC4-5D6E-409C-BE32-E72D297353CC}">
              <c16:uniqueId val="{00000000-5F81-4FC7-9AC1-218E524D14AA}"/>
            </c:ext>
          </c:extLst>
        </c:ser>
        <c:dLbls>
          <c:showLegendKey val="0"/>
          <c:showVal val="0"/>
          <c:showCatName val="0"/>
          <c:showSerName val="0"/>
          <c:showPercent val="0"/>
          <c:showBubbleSize val="0"/>
        </c:dLbls>
        <c:gapWidth val="150"/>
        <c:axId val="99020160"/>
        <c:axId val="1004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extLst xmlns:c16r2="http://schemas.microsoft.com/office/drawing/2015/06/chart">
            <c:ext xmlns:c16="http://schemas.microsoft.com/office/drawing/2014/chart" uri="{C3380CC4-5D6E-409C-BE32-E72D297353CC}">
              <c16:uniqueId val="{00000001-5F81-4FC7-9AC1-218E524D14AA}"/>
            </c:ext>
          </c:extLst>
        </c:ser>
        <c:dLbls>
          <c:showLegendKey val="0"/>
          <c:showVal val="0"/>
          <c:showCatName val="0"/>
          <c:showSerName val="0"/>
          <c:showPercent val="0"/>
          <c:showBubbleSize val="0"/>
        </c:dLbls>
        <c:marker val="1"/>
        <c:smooth val="0"/>
        <c:axId val="99020160"/>
        <c:axId val="100419072"/>
      </c:lineChart>
      <c:dateAx>
        <c:axId val="99020160"/>
        <c:scaling>
          <c:orientation val="minMax"/>
        </c:scaling>
        <c:delete val="1"/>
        <c:axPos val="b"/>
        <c:numFmt formatCode="ge" sourceLinked="1"/>
        <c:majorTickMark val="none"/>
        <c:minorTickMark val="none"/>
        <c:tickLblPos val="none"/>
        <c:crossAx val="100419072"/>
        <c:crosses val="autoZero"/>
        <c:auto val="1"/>
        <c:lblOffset val="100"/>
        <c:baseTimeUnit val="years"/>
      </c:dateAx>
      <c:valAx>
        <c:axId val="1004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254.76</c:v>
                </c:pt>
                <c:pt idx="1">
                  <c:v>247.04</c:v>
                </c:pt>
                <c:pt idx="2">
                  <c:v>244.55</c:v>
                </c:pt>
                <c:pt idx="3">
                  <c:v>210.59</c:v>
                </c:pt>
                <c:pt idx="4">
                  <c:v>231.74</c:v>
                </c:pt>
              </c:numCache>
            </c:numRef>
          </c:val>
          <c:extLst xmlns:c16r2="http://schemas.microsoft.com/office/drawing/2015/06/chart">
            <c:ext xmlns:c16="http://schemas.microsoft.com/office/drawing/2014/chart" uri="{C3380CC4-5D6E-409C-BE32-E72D297353CC}">
              <c16:uniqueId val="{00000000-8BF9-47BC-B4F0-632363EF2CA7}"/>
            </c:ext>
          </c:extLst>
        </c:ser>
        <c:dLbls>
          <c:showLegendKey val="0"/>
          <c:showVal val="0"/>
          <c:showCatName val="0"/>
          <c:showSerName val="0"/>
          <c:showPercent val="0"/>
          <c:showBubbleSize val="0"/>
        </c:dLbls>
        <c:gapWidth val="150"/>
        <c:axId val="100436224"/>
        <c:axId val="1001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extLst xmlns:c16r2="http://schemas.microsoft.com/office/drawing/2015/06/chart">
            <c:ext xmlns:c16="http://schemas.microsoft.com/office/drawing/2014/chart" uri="{C3380CC4-5D6E-409C-BE32-E72D297353CC}">
              <c16:uniqueId val="{00000001-8BF9-47BC-B4F0-632363EF2CA7}"/>
            </c:ext>
          </c:extLst>
        </c:ser>
        <c:dLbls>
          <c:showLegendKey val="0"/>
          <c:showVal val="0"/>
          <c:showCatName val="0"/>
          <c:showSerName val="0"/>
          <c:showPercent val="0"/>
          <c:showBubbleSize val="0"/>
        </c:dLbls>
        <c:marker val="1"/>
        <c:smooth val="0"/>
        <c:axId val="100436224"/>
        <c:axId val="100139008"/>
      </c:lineChart>
      <c:dateAx>
        <c:axId val="100436224"/>
        <c:scaling>
          <c:orientation val="minMax"/>
        </c:scaling>
        <c:delete val="1"/>
        <c:axPos val="b"/>
        <c:numFmt formatCode="ge" sourceLinked="1"/>
        <c:majorTickMark val="none"/>
        <c:minorTickMark val="none"/>
        <c:tickLblPos val="none"/>
        <c:crossAx val="100139008"/>
        <c:crosses val="autoZero"/>
        <c:auto val="1"/>
        <c:lblOffset val="100"/>
        <c:baseTimeUnit val="years"/>
      </c:dateAx>
      <c:valAx>
        <c:axId val="1001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和歌山県　高野町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116</v>
      </c>
      <c r="AE8" s="60"/>
      <c r="AF8" s="60"/>
      <c r="AG8" s="60"/>
      <c r="AH8" s="60"/>
      <c r="AI8" s="60"/>
      <c r="AJ8" s="60"/>
      <c r="AK8" s="5"/>
      <c r="AL8" s="61">
        <f>データ!$R$6</f>
        <v>3243</v>
      </c>
      <c r="AM8" s="61"/>
      <c r="AN8" s="61"/>
      <c r="AO8" s="61"/>
      <c r="AP8" s="61"/>
      <c r="AQ8" s="61"/>
      <c r="AR8" s="61"/>
      <c r="AS8" s="61"/>
      <c r="AT8" s="51">
        <f>データ!$S$6</f>
        <v>137.03</v>
      </c>
      <c r="AU8" s="52"/>
      <c r="AV8" s="52"/>
      <c r="AW8" s="52"/>
      <c r="AX8" s="52"/>
      <c r="AY8" s="52"/>
      <c r="AZ8" s="52"/>
      <c r="BA8" s="52"/>
      <c r="BB8" s="53">
        <f>データ!$T$6</f>
        <v>23.67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65.64</v>
      </c>
      <c r="J10" s="52"/>
      <c r="K10" s="52"/>
      <c r="L10" s="52"/>
      <c r="M10" s="52"/>
      <c r="N10" s="52"/>
      <c r="O10" s="64"/>
      <c r="P10" s="53">
        <f>データ!$P$6</f>
        <v>72.56</v>
      </c>
      <c r="Q10" s="53"/>
      <c r="R10" s="53"/>
      <c r="S10" s="53"/>
      <c r="T10" s="53"/>
      <c r="U10" s="53"/>
      <c r="V10" s="53"/>
      <c r="W10" s="61">
        <f>データ!$Q$6</f>
        <v>3920</v>
      </c>
      <c r="X10" s="61"/>
      <c r="Y10" s="61"/>
      <c r="Z10" s="61"/>
      <c r="AA10" s="61"/>
      <c r="AB10" s="61"/>
      <c r="AC10" s="61"/>
      <c r="AD10" s="2"/>
      <c r="AE10" s="2"/>
      <c r="AF10" s="2"/>
      <c r="AG10" s="2"/>
      <c r="AH10" s="5"/>
      <c r="AI10" s="5"/>
      <c r="AJ10" s="5"/>
      <c r="AK10" s="5"/>
      <c r="AL10" s="61">
        <f>データ!$U$6</f>
        <v>2314</v>
      </c>
      <c r="AM10" s="61"/>
      <c r="AN10" s="61"/>
      <c r="AO10" s="61"/>
      <c r="AP10" s="61"/>
      <c r="AQ10" s="61"/>
      <c r="AR10" s="61"/>
      <c r="AS10" s="61"/>
      <c r="AT10" s="51">
        <f>データ!$V$6</f>
        <v>1.7</v>
      </c>
      <c r="AU10" s="52"/>
      <c r="AV10" s="52"/>
      <c r="AW10" s="52"/>
      <c r="AX10" s="52"/>
      <c r="AY10" s="52"/>
      <c r="AZ10" s="52"/>
      <c r="BA10" s="52"/>
      <c r="BB10" s="53">
        <f>データ!$W$6</f>
        <v>1361.18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2" t="s">
        <v>117</v>
      </c>
      <c r="BM16" s="83"/>
      <c r="BN16" s="83"/>
      <c r="BO16" s="83"/>
      <c r="BP16" s="83"/>
      <c r="BQ16" s="83"/>
      <c r="BR16" s="83"/>
      <c r="BS16" s="83"/>
      <c r="BT16" s="83"/>
      <c r="BU16" s="83"/>
      <c r="BV16" s="83"/>
      <c r="BW16" s="83"/>
      <c r="BX16" s="83"/>
      <c r="BY16" s="83"/>
      <c r="BZ16" s="84"/>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2"/>
      <c r="BM17" s="83"/>
      <c r="BN17" s="83"/>
      <c r="BO17" s="83"/>
      <c r="BP17" s="83"/>
      <c r="BQ17" s="83"/>
      <c r="BR17" s="83"/>
      <c r="BS17" s="83"/>
      <c r="BT17" s="83"/>
      <c r="BU17" s="83"/>
      <c r="BV17" s="83"/>
      <c r="BW17" s="83"/>
      <c r="BX17" s="83"/>
      <c r="BY17" s="83"/>
      <c r="BZ17" s="84"/>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2"/>
      <c r="BM18" s="83"/>
      <c r="BN18" s="83"/>
      <c r="BO18" s="83"/>
      <c r="BP18" s="83"/>
      <c r="BQ18" s="83"/>
      <c r="BR18" s="83"/>
      <c r="BS18" s="83"/>
      <c r="BT18" s="83"/>
      <c r="BU18" s="83"/>
      <c r="BV18" s="83"/>
      <c r="BW18" s="83"/>
      <c r="BX18" s="83"/>
      <c r="BY18" s="83"/>
      <c r="BZ18" s="84"/>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2"/>
      <c r="BM19" s="83"/>
      <c r="BN19" s="83"/>
      <c r="BO19" s="83"/>
      <c r="BP19" s="83"/>
      <c r="BQ19" s="83"/>
      <c r="BR19" s="83"/>
      <c r="BS19" s="83"/>
      <c r="BT19" s="83"/>
      <c r="BU19" s="83"/>
      <c r="BV19" s="83"/>
      <c r="BW19" s="83"/>
      <c r="BX19" s="83"/>
      <c r="BY19" s="83"/>
      <c r="BZ19" s="84"/>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2"/>
      <c r="BM20" s="83"/>
      <c r="BN20" s="83"/>
      <c r="BO20" s="83"/>
      <c r="BP20" s="83"/>
      <c r="BQ20" s="83"/>
      <c r="BR20" s="83"/>
      <c r="BS20" s="83"/>
      <c r="BT20" s="83"/>
      <c r="BU20" s="83"/>
      <c r="BV20" s="83"/>
      <c r="BW20" s="83"/>
      <c r="BX20" s="83"/>
      <c r="BY20" s="83"/>
      <c r="BZ20" s="84"/>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2"/>
      <c r="BM21" s="83"/>
      <c r="BN21" s="83"/>
      <c r="BO21" s="83"/>
      <c r="BP21" s="83"/>
      <c r="BQ21" s="83"/>
      <c r="BR21" s="83"/>
      <c r="BS21" s="83"/>
      <c r="BT21" s="83"/>
      <c r="BU21" s="83"/>
      <c r="BV21" s="83"/>
      <c r="BW21" s="83"/>
      <c r="BX21" s="83"/>
      <c r="BY21" s="83"/>
      <c r="BZ21" s="84"/>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2"/>
      <c r="BM22" s="83"/>
      <c r="BN22" s="83"/>
      <c r="BO22" s="83"/>
      <c r="BP22" s="83"/>
      <c r="BQ22" s="83"/>
      <c r="BR22" s="83"/>
      <c r="BS22" s="83"/>
      <c r="BT22" s="83"/>
      <c r="BU22" s="83"/>
      <c r="BV22" s="83"/>
      <c r="BW22" s="83"/>
      <c r="BX22" s="83"/>
      <c r="BY22" s="83"/>
      <c r="BZ22" s="84"/>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2"/>
      <c r="BM23" s="83"/>
      <c r="BN23" s="83"/>
      <c r="BO23" s="83"/>
      <c r="BP23" s="83"/>
      <c r="BQ23" s="83"/>
      <c r="BR23" s="83"/>
      <c r="BS23" s="83"/>
      <c r="BT23" s="83"/>
      <c r="BU23" s="83"/>
      <c r="BV23" s="83"/>
      <c r="BW23" s="83"/>
      <c r="BX23" s="83"/>
      <c r="BY23" s="83"/>
      <c r="BZ23" s="84"/>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2"/>
      <c r="BM24" s="83"/>
      <c r="BN24" s="83"/>
      <c r="BO24" s="83"/>
      <c r="BP24" s="83"/>
      <c r="BQ24" s="83"/>
      <c r="BR24" s="83"/>
      <c r="BS24" s="83"/>
      <c r="BT24" s="83"/>
      <c r="BU24" s="83"/>
      <c r="BV24" s="83"/>
      <c r="BW24" s="83"/>
      <c r="BX24" s="83"/>
      <c r="BY24" s="83"/>
      <c r="BZ24" s="84"/>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2"/>
      <c r="BM25" s="83"/>
      <c r="BN25" s="83"/>
      <c r="BO25" s="83"/>
      <c r="BP25" s="83"/>
      <c r="BQ25" s="83"/>
      <c r="BR25" s="83"/>
      <c r="BS25" s="83"/>
      <c r="BT25" s="83"/>
      <c r="BU25" s="83"/>
      <c r="BV25" s="83"/>
      <c r="BW25" s="83"/>
      <c r="BX25" s="83"/>
      <c r="BY25" s="83"/>
      <c r="BZ25" s="84"/>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2"/>
      <c r="BM26" s="83"/>
      <c r="BN26" s="83"/>
      <c r="BO26" s="83"/>
      <c r="BP26" s="83"/>
      <c r="BQ26" s="83"/>
      <c r="BR26" s="83"/>
      <c r="BS26" s="83"/>
      <c r="BT26" s="83"/>
      <c r="BU26" s="83"/>
      <c r="BV26" s="83"/>
      <c r="BW26" s="83"/>
      <c r="BX26" s="83"/>
      <c r="BY26" s="83"/>
      <c r="BZ26" s="84"/>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2"/>
      <c r="BM27" s="83"/>
      <c r="BN27" s="83"/>
      <c r="BO27" s="83"/>
      <c r="BP27" s="83"/>
      <c r="BQ27" s="83"/>
      <c r="BR27" s="83"/>
      <c r="BS27" s="83"/>
      <c r="BT27" s="83"/>
      <c r="BU27" s="83"/>
      <c r="BV27" s="83"/>
      <c r="BW27" s="83"/>
      <c r="BX27" s="83"/>
      <c r="BY27" s="83"/>
      <c r="BZ27" s="84"/>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2"/>
      <c r="BM28" s="83"/>
      <c r="BN28" s="83"/>
      <c r="BO28" s="83"/>
      <c r="BP28" s="83"/>
      <c r="BQ28" s="83"/>
      <c r="BR28" s="83"/>
      <c r="BS28" s="83"/>
      <c r="BT28" s="83"/>
      <c r="BU28" s="83"/>
      <c r="BV28" s="83"/>
      <c r="BW28" s="83"/>
      <c r="BX28" s="83"/>
      <c r="BY28" s="83"/>
      <c r="BZ28" s="84"/>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2"/>
      <c r="BM29" s="83"/>
      <c r="BN29" s="83"/>
      <c r="BO29" s="83"/>
      <c r="BP29" s="83"/>
      <c r="BQ29" s="83"/>
      <c r="BR29" s="83"/>
      <c r="BS29" s="83"/>
      <c r="BT29" s="83"/>
      <c r="BU29" s="83"/>
      <c r="BV29" s="83"/>
      <c r="BW29" s="83"/>
      <c r="BX29" s="83"/>
      <c r="BY29" s="83"/>
      <c r="BZ29" s="84"/>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2"/>
      <c r="BM30" s="83"/>
      <c r="BN30" s="83"/>
      <c r="BO30" s="83"/>
      <c r="BP30" s="83"/>
      <c r="BQ30" s="83"/>
      <c r="BR30" s="83"/>
      <c r="BS30" s="83"/>
      <c r="BT30" s="83"/>
      <c r="BU30" s="83"/>
      <c r="BV30" s="83"/>
      <c r="BW30" s="83"/>
      <c r="BX30" s="83"/>
      <c r="BY30" s="83"/>
      <c r="BZ30" s="84"/>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2"/>
      <c r="BM31" s="83"/>
      <c r="BN31" s="83"/>
      <c r="BO31" s="83"/>
      <c r="BP31" s="83"/>
      <c r="BQ31" s="83"/>
      <c r="BR31" s="83"/>
      <c r="BS31" s="83"/>
      <c r="BT31" s="83"/>
      <c r="BU31" s="83"/>
      <c r="BV31" s="83"/>
      <c r="BW31" s="83"/>
      <c r="BX31" s="83"/>
      <c r="BY31" s="83"/>
      <c r="BZ31" s="84"/>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2"/>
      <c r="BM32" s="83"/>
      <c r="BN32" s="83"/>
      <c r="BO32" s="83"/>
      <c r="BP32" s="83"/>
      <c r="BQ32" s="83"/>
      <c r="BR32" s="83"/>
      <c r="BS32" s="83"/>
      <c r="BT32" s="83"/>
      <c r="BU32" s="83"/>
      <c r="BV32" s="83"/>
      <c r="BW32" s="83"/>
      <c r="BX32" s="83"/>
      <c r="BY32" s="83"/>
      <c r="BZ32" s="84"/>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2"/>
      <c r="BM33" s="83"/>
      <c r="BN33" s="83"/>
      <c r="BO33" s="83"/>
      <c r="BP33" s="83"/>
      <c r="BQ33" s="83"/>
      <c r="BR33" s="83"/>
      <c r="BS33" s="83"/>
      <c r="BT33" s="83"/>
      <c r="BU33" s="83"/>
      <c r="BV33" s="83"/>
      <c r="BW33" s="83"/>
      <c r="BX33" s="83"/>
      <c r="BY33" s="83"/>
      <c r="BZ33" s="84"/>
    </row>
    <row r="34" spans="1:78" ht="13.5" customHeight="1" x14ac:dyDescent="0.15">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82"/>
      <c r="BM34" s="83"/>
      <c r="BN34" s="83"/>
      <c r="BO34" s="83"/>
      <c r="BP34" s="83"/>
      <c r="BQ34" s="83"/>
      <c r="BR34" s="83"/>
      <c r="BS34" s="83"/>
      <c r="BT34" s="83"/>
      <c r="BU34" s="83"/>
      <c r="BV34" s="83"/>
      <c r="BW34" s="83"/>
      <c r="BX34" s="83"/>
      <c r="BY34" s="83"/>
      <c r="BZ34" s="84"/>
    </row>
    <row r="35" spans="1:78" ht="13.5" customHeight="1" x14ac:dyDescent="0.15">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82"/>
      <c r="BM35" s="83"/>
      <c r="BN35" s="83"/>
      <c r="BO35" s="83"/>
      <c r="BP35" s="83"/>
      <c r="BQ35" s="83"/>
      <c r="BR35" s="83"/>
      <c r="BS35" s="83"/>
      <c r="BT35" s="83"/>
      <c r="BU35" s="83"/>
      <c r="BV35" s="83"/>
      <c r="BW35" s="83"/>
      <c r="BX35" s="83"/>
      <c r="BY35" s="83"/>
      <c r="BZ35" s="84"/>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2"/>
      <c r="BM36" s="83"/>
      <c r="BN36" s="83"/>
      <c r="BO36" s="83"/>
      <c r="BP36" s="83"/>
      <c r="BQ36" s="83"/>
      <c r="BR36" s="83"/>
      <c r="BS36" s="83"/>
      <c r="BT36" s="83"/>
      <c r="BU36" s="83"/>
      <c r="BV36" s="83"/>
      <c r="BW36" s="83"/>
      <c r="BX36" s="83"/>
      <c r="BY36" s="83"/>
      <c r="BZ36" s="84"/>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2"/>
      <c r="BM37" s="83"/>
      <c r="BN37" s="83"/>
      <c r="BO37" s="83"/>
      <c r="BP37" s="83"/>
      <c r="BQ37" s="83"/>
      <c r="BR37" s="83"/>
      <c r="BS37" s="83"/>
      <c r="BT37" s="83"/>
      <c r="BU37" s="83"/>
      <c r="BV37" s="83"/>
      <c r="BW37" s="83"/>
      <c r="BX37" s="83"/>
      <c r="BY37" s="83"/>
      <c r="BZ37" s="84"/>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2"/>
      <c r="BM38" s="83"/>
      <c r="BN38" s="83"/>
      <c r="BO38" s="83"/>
      <c r="BP38" s="83"/>
      <c r="BQ38" s="83"/>
      <c r="BR38" s="83"/>
      <c r="BS38" s="83"/>
      <c r="BT38" s="83"/>
      <c r="BU38" s="83"/>
      <c r="BV38" s="83"/>
      <c r="BW38" s="83"/>
      <c r="BX38" s="83"/>
      <c r="BY38" s="83"/>
      <c r="BZ38" s="84"/>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2"/>
      <c r="BM39" s="83"/>
      <c r="BN39" s="83"/>
      <c r="BO39" s="83"/>
      <c r="BP39" s="83"/>
      <c r="BQ39" s="83"/>
      <c r="BR39" s="83"/>
      <c r="BS39" s="83"/>
      <c r="BT39" s="83"/>
      <c r="BU39" s="83"/>
      <c r="BV39" s="83"/>
      <c r="BW39" s="83"/>
      <c r="BX39" s="83"/>
      <c r="BY39" s="83"/>
      <c r="BZ39" s="84"/>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2"/>
      <c r="BM40" s="83"/>
      <c r="BN40" s="83"/>
      <c r="BO40" s="83"/>
      <c r="BP40" s="83"/>
      <c r="BQ40" s="83"/>
      <c r="BR40" s="83"/>
      <c r="BS40" s="83"/>
      <c r="BT40" s="83"/>
      <c r="BU40" s="83"/>
      <c r="BV40" s="83"/>
      <c r="BW40" s="83"/>
      <c r="BX40" s="83"/>
      <c r="BY40" s="83"/>
      <c r="BZ40" s="84"/>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2"/>
      <c r="BM41" s="83"/>
      <c r="BN41" s="83"/>
      <c r="BO41" s="83"/>
      <c r="BP41" s="83"/>
      <c r="BQ41" s="83"/>
      <c r="BR41" s="83"/>
      <c r="BS41" s="83"/>
      <c r="BT41" s="83"/>
      <c r="BU41" s="83"/>
      <c r="BV41" s="83"/>
      <c r="BW41" s="83"/>
      <c r="BX41" s="83"/>
      <c r="BY41" s="83"/>
      <c r="BZ41" s="84"/>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2"/>
      <c r="BM42" s="83"/>
      <c r="BN42" s="83"/>
      <c r="BO42" s="83"/>
      <c r="BP42" s="83"/>
      <c r="BQ42" s="83"/>
      <c r="BR42" s="83"/>
      <c r="BS42" s="83"/>
      <c r="BT42" s="83"/>
      <c r="BU42" s="83"/>
      <c r="BV42" s="83"/>
      <c r="BW42" s="83"/>
      <c r="BX42" s="83"/>
      <c r="BY42" s="83"/>
      <c r="BZ42" s="84"/>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2"/>
      <c r="BM43" s="83"/>
      <c r="BN43" s="83"/>
      <c r="BO43" s="83"/>
      <c r="BP43" s="83"/>
      <c r="BQ43" s="83"/>
      <c r="BR43" s="83"/>
      <c r="BS43" s="83"/>
      <c r="BT43" s="83"/>
      <c r="BU43" s="83"/>
      <c r="BV43" s="83"/>
      <c r="BW43" s="83"/>
      <c r="BX43" s="83"/>
      <c r="BY43" s="83"/>
      <c r="BZ43" s="84"/>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5"/>
      <c r="BM44" s="86"/>
      <c r="BN44" s="86"/>
      <c r="BO44" s="86"/>
      <c r="BP44" s="86"/>
      <c r="BQ44" s="86"/>
      <c r="BR44" s="86"/>
      <c r="BS44" s="86"/>
      <c r="BT44" s="86"/>
      <c r="BU44" s="86"/>
      <c r="BV44" s="86"/>
      <c r="BW44" s="86"/>
      <c r="BX44" s="86"/>
      <c r="BY44" s="86"/>
      <c r="BZ44" s="8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118</v>
      </c>
      <c r="BM47" s="83"/>
      <c r="BN47" s="83"/>
      <c r="BO47" s="83"/>
      <c r="BP47" s="83"/>
      <c r="BQ47" s="83"/>
      <c r="BR47" s="83"/>
      <c r="BS47" s="83"/>
      <c r="BT47" s="83"/>
      <c r="BU47" s="83"/>
      <c r="BV47" s="83"/>
      <c r="BW47" s="83"/>
      <c r="BX47" s="83"/>
      <c r="BY47" s="83"/>
      <c r="BZ47" s="84"/>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2"/>
      <c r="BM48" s="83"/>
      <c r="BN48" s="83"/>
      <c r="BO48" s="83"/>
      <c r="BP48" s="83"/>
      <c r="BQ48" s="83"/>
      <c r="BR48" s="83"/>
      <c r="BS48" s="83"/>
      <c r="BT48" s="83"/>
      <c r="BU48" s="83"/>
      <c r="BV48" s="83"/>
      <c r="BW48" s="83"/>
      <c r="BX48" s="83"/>
      <c r="BY48" s="83"/>
      <c r="BZ48" s="84"/>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2"/>
      <c r="BM49" s="83"/>
      <c r="BN49" s="83"/>
      <c r="BO49" s="83"/>
      <c r="BP49" s="83"/>
      <c r="BQ49" s="83"/>
      <c r="BR49" s="83"/>
      <c r="BS49" s="83"/>
      <c r="BT49" s="83"/>
      <c r="BU49" s="83"/>
      <c r="BV49" s="83"/>
      <c r="BW49" s="83"/>
      <c r="BX49" s="83"/>
      <c r="BY49" s="83"/>
      <c r="BZ49" s="84"/>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2"/>
      <c r="BM50" s="83"/>
      <c r="BN50" s="83"/>
      <c r="BO50" s="83"/>
      <c r="BP50" s="83"/>
      <c r="BQ50" s="83"/>
      <c r="BR50" s="83"/>
      <c r="BS50" s="83"/>
      <c r="BT50" s="83"/>
      <c r="BU50" s="83"/>
      <c r="BV50" s="83"/>
      <c r="BW50" s="83"/>
      <c r="BX50" s="83"/>
      <c r="BY50" s="83"/>
      <c r="BZ50" s="84"/>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2"/>
      <c r="BM51" s="83"/>
      <c r="BN51" s="83"/>
      <c r="BO51" s="83"/>
      <c r="BP51" s="83"/>
      <c r="BQ51" s="83"/>
      <c r="BR51" s="83"/>
      <c r="BS51" s="83"/>
      <c r="BT51" s="83"/>
      <c r="BU51" s="83"/>
      <c r="BV51" s="83"/>
      <c r="BW51" s="83"/>
      <c r="BX51" s="83"/>
      <c r="BY51" s="83"/>
      <c r="BZ51" s="84"/>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2"/>
      <c r="BM52" s="83"/>
      <c r="BN52" s="83"/>
      <c r="BO52" s="83"/>
      <c r="BP52" s="83"/>
      <c r="BQ52" s="83"/>
      <c r="BR52" s="83"/>
      <c r="BS52" s="83"/>
      <c r="BT52" s="83"/>
      <c r="BU52" s="83"/>
      <c r="BV52" s="83"/>
      <c r="BW52" s="83"/>
      <c r="BX52" s="83"/>
      <c r="BY52" s="83"/>
      <c r="BZ52" s="84"/>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2"/>
      <c r="BM53" s="83"/>
      <c r="BN53" s="83"/>
      <c r="BO53" s="83"/>
      <c r="BP53" s="83"/>
      <c r="BQ53" s="83"/>
      <c r="BR53" s="83"/>
      <c r="BS53" s="83"/>
      <c r="BT53" s="83"/>
      <c r="BU53" s="83"/>
      <c r="BV53" s="83"/>
      <c r="BW53" s="83"/>
      <c r="BX53" s="83"/>
      <c r="BY53" s="83"/>
      <c r="BZ53" s="84"/>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2"/>
      <c r="BM54" s="83"/>
      <c r="BN54" s="83"/>
      <c r="BO54" s="83"/>
      <c r="BP54" s="83"/>
      <c r="BQ54" s="83"/>
      <c r="BR54" s="83"/>
      <c r="BS54" s="83"/>
      <c r="BT54" s="83"/>
      <c r="BU54" s="83"/>
      <c r="BV54" s="83"/>
      <c r="BW54" s="83"/>
      <c r="BX54" s="83"/>
      <c r="BY54" s="83"/>
      <c r="BZ54" s="84"/>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2"/>
      <c r="BM55" s="83"/>
      <c r="BN55" s="83"/>
      <c r="BO55" s="83"/>
      <c r="BP55" s="83"/>
      <c r="BQ55" s="83"/>
      <c r="BR55" s="83"/>
      <c r="BS55" s="83"/>
      <c r="BT55" s="83"/>
      <c r="BU55" s="83"/>
      <c r="BV55" s="83"/>
      <c r="BW55" s="83"/>
      <c r="BX55" s="83"/>
      <c r="BY55" s="83"/>
      <c r="BZ55" s="84"/>
    </row>
    <row r="56" spans="1:78" ht="13.5" customHeight="1" x14ac:dyDescent="0.15">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82"/>
      <c r="BM56" s="83"/>
      <c r="BN56" s="83"/>
      <c r="BO56" s="83"/>
      <c r="BP56" s="83"/>
      <c r="BQ56" s="83"/>
      <c r="BR56" s="83"/>
      <c r="BS56" s="83"/>
      <c r="BT56" s="83"/>
      <c r="BU56" s="83"/>
      <c r="BV56" s="83"/>
      <c r="BW56" s="83"/>
      <c r="BX56" s="83"/>
      <c r="BY56" s="83"/>
      <c r="BZ56" s="84"/>
    </row>
    <row r="57" spans="1:78" ht="13.5" customHeight="1" x14ac:dyDescent="0.15">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82"/>
      <c r="BM57" s="83"/>
      <c r="BN57" s="83"/>
      <c r="BO57" s="83"/>
      <c r="BP57" s="83"/>
      <c r="BQ57" s="83"/>
      <c r="BR57" s="83"/>
      <c r="BS57" s="83"/>
      <c r="BT57" s="83"/>
      <c r="BU57" s="83"/>
      <c r="BV57" s="83"/>
      <c r="BW57" s="83"/>
      <c r="BX57" s="83"/>
      <c r="BY57" s="83"/>
      <c r="BZ57" s="84"/>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2"/>
      <c r="BM62" s="83"/>
      <c r="BN62" s="83"/>
      <c r="BO62" s="83"/>
      <c r="BP62" s="83"/>
      <c r="BQ62" s="83"/>
      <c r="BR62" s="83"/>
      <c r="BS62" s="83"/>
      <c r="BT62" s="83"/>
      <c r="BU62" s="83"/>
      <c r="BV62" s="83"/>
      <c r="BW62" s="83"/>
      <c r="BX62" s="83"/>
      <c r="BY62" s="83"/>
      <c r="BZ62" s="84"/>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2" t="s">
        <v>119</v>
      </c>
      <c r="BM66" s="83"/>
      <c r="BN66" s="83"/>
      <c r="BO66" s="83"/>
      <c r="BP66" s="83"/>
      <c r="BQ66" s="83"/>
      <c r="BR66" s="83"/>
      <c r="BS66" s="83"/>
      <c r="BT66" s="83"/>
      <c r="BU66" s="83"/>
      <c r="BV66" s="83"/>
      <c r="BW66" s="83"/>
      <c r="BX66" s="83"/>
      <c r="BY66" s="83"/>
      <c r="BZ66" s="84"/>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2"/>
      <c r="BM67" s="83"/>
      <c r="BN67" s="83"/>
      <c r="BO67" s="83"/>
      <c r="BP67" s="83"/>
      <c r="BQ67" s="83"/>
      <c r="BR67" s="83"/>
      <c r="BS67" s="83"/>
      <c r="BT67" s="83"/>
      <c r="BU67" s="83"/>
      <c r="BV67" s="83"/>
      <c r="BW67" s="83"/>
      <c r="BX67" s="83"/>
      <c r="BY67" s="83"/>
      <c r="BZ67" s="84"/>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2"/>
      <c r="BM68" s="83"/>
      <c r="BN68" s="83"/>
      <c r="BO68" s="83"/>
      <c r="BP68" s="83"/>
      <c r="BQ68" s="83"/>
      <c r="BR68" s="83"/>
      <c r="BS68" s="83"/>
      <c r="BT68" s="83"/>
      <c r="BU68" s="83"/>
      <c r="BV68" s="83"/>
      <c r="BW68" s="83"/>
      <c r="BX68" s="83"/>
      <c r="BY68" s="83"/>
      <c r="BZ68" s="84"/>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2"/>
      <c r="BM69" s="83"/>
      <c r="BN69" s="83"/>
      <c r="BO69" s="83"/>
      <c r="BP69" s="83"/>
      <c r="BQ69" s="83"/>
      <c r="BR69" s="83"/>
      <c r="BS69" s="83"/>
      <c r="BT69" s="83"/>
      <c r="BU69" s="83"/>
      <c r="BV69" s="83"/>
      <c r="BW69" s="83"/>
      <c r="BX69" s="83"/>
      <c r="BY69" s="83"/>
      <c r="BZ69" s="84"/>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2"/>
      <c r="BM70" s="83"/>
      <c r="BN70" s="83"/>
      <c r="BO70" s="83"/>
      <c r="BP70" s="83"/>
      <c r="BQ70" s="83"/>
      <c r="BR70" s="83"/>
      <c r="BS70" s="83"/>
      <c r="BT70" s="83"/>
      <c r="BU70" s="83"/>
      <c r="BV70" s="83"/>
      <c r="BW70" s="83"/>
      <c r="BX70" s="83"/>
      <c r="BY70" s="83"/>
      <c r="BZ70" s="84"/>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2"/>
      <c r="BM71" s="83"/>
      <c r="BN71" s="83"/>
      <c r="BO71" s="83"/>
      <c r="BP71" s="83"/>
      <c r="BQ71" s="83"/>
      <c r="BR71" s="83"/>
      <c r="BS71" s="83"/>
      <c r="BT71" s="83"/>
      <c r="BU71" s="83"/>
      <c r="BV71" s="83"/>
      <c r="BW71" s="83"/>
      <c r="BX71" s="83"/>
      <c r="BY71" s="83"/>
      <c r="BZ71" s="84"/>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2"/>
      <c r="BM72" s="83"/>
      <c r="BN72" s="83"/>
      <c r="BO72" s="83"/>
      <c r="BP72" s="83"/>
      <c r="BQ72" s="83"/>
      <c r="BR72" s="83"/>
      <c r="BS72" s="83"/>
      <c r="BT72" s="83"/>
      <c r="BU72" s="83"/>
      <c r="BV72" s="83"/>
      <c r="BW72" s="83"/>
      <c r="BX72" s="83"/>
      <c r="BY72" s="83"/>
      <c r="BZ72" s="84"/>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2"/>
      <c r="BM73" s="83"/>
      <c r="BN73" s="83"/>
      <c r="BO73" s="83"/>
      <c r="BP73" s="83"/>
      <c r="BQ73" s="83"/>
      <c r="BR73" s="83"/>
      <c r="BS73" s="83"/>
      <c r="BT73" s="83"/>
      <c r="BU73" s="83"/>
      <c r="BV73" s="83"/>
      <c r="BW73" s="83"/>
      <c r="BX73" s="83"/>
      <c r="BY73" s="83"/>
      <c r="BZ73" s="84"/>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2"/>
      <c r="BM74" s="83"/>
      <c r="BN74" s="83"/>
      <c r="BO74" s="83"/>
      <c r="BP74" s="83"/>
      <c r="BQ74" s="83"/>
      <c r="BR74" s="83"/>
      <c r="BS74" s="83"/>
      <c r="BT74" s="83"/>
      <c r="BU74" s="83"/>
      <c r="BV74" s="83"/>
      <c r="BW74" s="83"/>
      <c r="BX74" s="83"/>
      <c r="BY74" s="83"/>
      <c r="BZ74" s="84"/>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2"/>
      <c r="BM75" s="83"/>
      <c r="BN75" s="83"/>
      <c r="BO75" s="83"/>
      <c r="BP75" s="83"/>
      <c r="BQ75" s="83"/>
      <c r="BR75" s="83"/>
      <c r="BS75" s="83"/>
      <c r="BT75" s="83"/>
      <c r="BU75" s="83"/>
      <c r="BV75" s="83"/>
      <c r="BW75" s="83"/>
      <c r="BX75" s="83"/>
      <c r="BY75" s="83"/>
      <c r="BZ75" s="84"/>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2"/>
      <c r="BM76" s="83"/>
      <c r="BN76" s="83"/>
      <c r="BO76" s="83"/>
      <c r="BP76" s="83"/>
      <c r="BQ76" s="83"/>
      <c r="BR76" s="83"/>
      <c r="BS76" s="83"/>
      <c r="BT76" s="83"/>
      <c r="BU76" s="83"/>
      <c r="BV76" s="83"/>
      <c r="BW76" s="83"/>
      <c r="BX76" s="83"/>
      <c r="BY76" s="83"/>
      <c r="BZ76" s="84"/>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2"/>
      <c r="BM77" s="83"/>
      <c r="BN77" s="83"/>
      <c r="BO77" s="83"/>
      <c r="BP77" s="83"/>
      <c r="BQ77" s="83"/>
      <c r="BR77" s="83"/>
      <c r="BS77" s="83"/>
      <c r="BT77" s="83"/>
      <c r="BU77" s="83"/>
      <c r="BV77" s="83"/>
      <c r="BW77" s="83"/>
      <c r="BX77" s="83"/>
      <c r="BY77" s="83"/>
      <c r="BZ77" s="84"/>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2"/>
      <c r="BM78" s="83"/>
      <c r="BN78" s="83"/>
      <c r="BO78" s="83"/>
      <c r="BP78" s="83"/>
      <c r="BQ78" s="83"/>
      <c r="BR78" s="83"/>
      <c r="BS78" s="83"/>
      <c r="BT78" s="83"/>
      <c r="BU78" s="83"/>
      <c r="BV78" s="83"/>
      <c r="BW78" s="83"/>
      <c r="BX78" s="83"/>
      <c r="BY78" s="83"/>
      <c r="BZ78" s="84"/>
    </row>
    <row r="79" spans="1:78" ht="13.5" customHeight="1" x14ac:dyDescent="0.15">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82"/>
      <c r="BM79" s="83"/>
      <c r="BN79" s="83"/>
      <c r="BO79" s="83"/>
      <c r="BP79" s="83"/>
      <c r="BQ79" s="83"/>
      <c r="BR79" s="83"/>
      <c r="BS79" s="83"/>
      <c r="BT79" s="83"/>
      <c r="BU79" s="83"/>
      <c r="BV79" s="83"/>
      <c r="BW79" s="83"/>
      <c r="BX79" s="83"/>
      <c r="BY79" s="83"/>
      <c r="BZ79" s="84"/>
    </row>
    <row r="80" spans="1:78" ht="13.5" customHeight="1" x14ac:dyDescent="0.15">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82"/>
      <c r="BM80" s="83"/>
      <c r="BN80" s="83"/>
      <c r="BO80" s="83"/>
      <c r="BP80" s="83"/>
      <c r="BQ80" s="83"/>
      <c r="BR80" s="83"/>
      <c r="BS80" s="83"/>
      <c r="BT80" s="83"/>
      <c r="BU80" s="83"/>
      <c r="BV80" s="83"/>
      <c r="BW80" s="83"/>
      <c r="BX80" s="83"/>
      <c r="BY80" s="83"/>
      <c r="BZ80" s="84"/>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2"/>
      <c r="BM81" s="83"/>
      <c r="BN81" s="83"/>
      <c r="BO81" s="83"/>
      <c r="BP81" s="83"/>
      <c r="BQ81" s="83"/>
      <c r="BR81" s="83"/>
      <c r="BS81" s="83"/>
      <c r="BT81" s="83"/>
      <c r="BU81" s="83"/>
      <c r="BV81" s="83"/>
      <c r="BW81" s="83"/>
      <c r="BX81" s="83"/>
      <c r="BY81" s="83"/>
      <c r="BZ81" s="8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303445</v>
      </c>
      <c r="D6" s="34">
        <f t="shared" si="3"/>
        <v>46</v>
      </c>
      <c r="E6" s="34">
        <f t="shared" si="3"/>
        <v>1</v>
      </c>
      <c r="F6" s="34">
        <f t="shared" si="3"/>
        <v>0</v>
      </c>
      <c r="G6" s="34">
        <f t="shared" si="3"/>
        <v>1</v>
      </c>
      <c r="H6" s="34" t="str">
        <f t="shared" si="3"/>
        <v>和歌山県　高野町</v>
      </c>
      <c r="I6" s="34" t="str">
        <f t="shared" si="3"/>
        <v>法適用</v>
      </c>
      <c r="J6" s="34" t="str">
        <f t="shared" si="3"/>
        <v>水道事業</v>
      </c>
      <c r="K6" s="34" t="str">
        <f t="shared" si="3"/>
        <v>末端給水事業</v>
      </c>
      <c r="L6" s="34" t="str">
        <f t="shared" si="3"/>
        <v>A9</v>
      </c>
      <c r="M6" s="34">
        <f t="shared" si="3"/>
        <v>0</v>
      </c>
      <c r="N6" s="35" t="str">
        <f t="shared" si="3"/>
        <v>-</v>
      </c>
      <c r="O6" s="35">
        <f t="shared" si="3"/>
        <v>65.64</v>
      </c>
      <c r="P6" s="35">
        <f t="shared" si="3"/>
        <v>72.56</v>
      </c>
      <c r="Q6" s="35">
        <f t="shared" si="3"/>
        <v>3920</v>
      </c>
      <c r="R6" s="35">
        <f t="shared" si="3"/>
        <v>3243</v>
      </c>
      <c r="S6" s="35">
        <f t="shared" si="3"/>
        <v>137.03</v>
      </c>
      <c r="T6" s="35">
        <f t="shared" si="3"/>
        <v>23.67</v>
      </c>
      <c r="U6" s="35">
        <f t="shared" si="3"/>
        <v>2314</v>
      </c>
      <c r="V6" s="35">
        <f t="shared" si="3"/>
        <v>1.7</v>
      </c>
      <c r="W6" s="35">
        <f t="shared" si="3"/>
        <v>1361.18</v>
      </c>
      <c r="X6" s="36">
        <f>IF(X7="",NA(),X7)</f>
        <v>104.47</v>
      </c>
      <c r="Y6" s="36">
        <f t="shared" ref="Y6:AG6" si="4">IF(Y7="",NA(),Y7)</f>
        <v>115.87</v>
      </c>
      <c r="Z6" s="36">
        <f t="shared" si="4"/>
        <v>111.84</v>
      </c>
      <c r="AA6" s="36">
        <f t="shared" si="4"/>
        <v>121.28</v>
      </c>
      <c r="AB6" s="36">
        <f t="shared" si="4"/>
        <v>113.27</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2345.25</v>
      </c>
      <c r="AU6" s="36">
        <f t="shared" ref="AU6:BC6" si="6">IF(AU7="",NA(),AU7)</f>
        <v>3944.74</v>
      </c>
      <c r="AV6" s="36">
        <f t="shared" si="6"/>
        <v>130.74</v>
      </c>
      <c r="AW6" s="36">
        <f t="shared" si="6"/>
        <v>156.88</v>
      </c>
      <c r="AX6" s="36">
        <f t="shared" si="6"/>
        <v>160.19999999999999</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394.17</v>
      </c>
      <c r="BF6" s="36">
        <f t="shared" ref="BF6:BN6" si="7">IF(BF7="",NA(),BF7)</f>
        <v>373.18</v>
      </c>
      <c r="BG6" s="36">
        <f t="shared" si="7"/>
        <v>355.06</v>
      </c>
      <c r="BH6" s="36">
        <f t="shared" si="7"/>
        <v>296.20999999999998</v>
      </c>
      <c r="BI6" s="36">
        <f t="shared" si="7"/>
        <v>280.36</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101.05</v>
      </c>
      <c r="BQ6" s="36">
        <f t="shared" ref="BQ6:BY6" si="8">IF(BQ7="",NA(),BQ7)</f>
        <v>105.08</v>
      </c>
      <c r="BR6" s="36">
        <f t="shared" si="8"/>
        <v>103.47</v>
      </c>
      <c r="BS6" s="36">
        <f t="shared" si="8"/>
        <v>119.45</v>
      </c>
      <c r="BT6" s="36">
        <f t="shared" si="8"/>
        <v>108.73</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254.76</v>
      </c>
      <c r="CB6" s="36">
        <f t="shared" ref="CB6:CJ6" si="9">IF(CB7="",NA(),CB7)</f>
        <v>247.04</v>
      </c>
      <c r="CC6" s="36">
        <f t="shared" si="9"/>
        <v>244.55</v>
      </c>
      <c r="CD6" s="36">
        <f t="shared" si="9"/>
        <v>210.59</v>
      </c>
      <c r="CE6" s="36">
        <f t="shared" si="9"/>
        <v>231.74</v>
      </c>
      <c r="CF6" s="36">
        <f t="shared" si="9"/>
        <v>229.31</v>
      </c>
      <c r="CG6" s="36">
        <f t="shared" si="9"/>
        <v>232.46</v>
      </c>
      <c r="CH6" s="36">
        <f t="shared" si="9"/>
        <v>227.97</v>
      </c>
      <c r="CI6" s="36">
        <f t="shared" si="9"/>
        <v>226.99</v>
      </c>
      <c r="CJ6" s="36">
        <f t="shared" si="9"/>
        <v>230.22</v>
      </c>
      <c r="CK6" s="35" t="str">
        <f>IF(CK7="","",IF(CK7="-","【-】","【"&amp;SUBSTITUTE(TEXT(CK7,"#,##0.00"),"-","△")&amp;"】"))</f>
        <v>【163.27】</v>
      </c>
      <c r="CL6" s="36">
        <f>IF(CL7="",NA(),CL7)</f>
        <v>42.31</v>
      </c>
      <c r="CM6" s="36">
        <f t="shared" ref="CM6:CU6" si="10">IF(CM7="",NA(),CM7)</f>
        <v>41.88</v>
      </c>
      <c r="CN6" s="36">
        <f t="shared" si="10"/>
        <v>33.049999999999997</v>
      </c>
      <c r="CO6" s="36">
        <f t="shared" si="10"/>
        <v>33.96</v>
      </c>
      <c r="CP6" s="36">
        <f t="shared" si="10"/>
        <v>32.47</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66.37</v>
      </c>
      <c r="CX6" s="36">
        <f t="shared" ref="CX6:DF6" si="11">IF(CX7="",NA(),CX7)</f>
        <v>63.95</v>
      </c>
      <c r="CY6" s="36">
        <f t="shared" si="11"/>
        <v>78.739999999999995</v>
      </c>
      <c r="CZ6" s="36">
        <f t="shared" si="11"/>
        <v>81.95</v>
      </c>
      <c r="DA6" s="36">
        <f t="shared" si="11"/>
        <v>79.209999999999994</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40.049999999999997</v>
      </c>
      <c r="DI6" s="36">
        <f t="shared" ref="DI6:DQ6" si="12">IF(DI7="",NA(),DI7)</f>
        <v>41.79</v>
      </c>
      <c r="DJ6" s="36">
        <f t="shared" si="12"/>
        <v>62.36</v>
      </c>
      <c r="DK6" s="36">
        <f t="shared" si="12"/>
        <v>64.31</v>
      </c>
      <c r="DL6" s="36">
        <f t="shared" si="12"/>
        <v>66.12</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87.21</v>
      </c>
      <c r="DT6" s="36">
        <f t="shared" ref="DT6:EB6" si="13">IF(DT7="",NA(),DT7)</f>
        <v>87.21</v>
      </c>
      <c r="DU6" s="36">
        <f t="shared" si="13"/>
        <v>87.21</v>
      </c>
      <c r="DV6" s="36">
        <f t="shared" si="13"/>
        <v>87.21</v>
      </c>
      <c r="DW6" s="36">
        <f t="shared" si="13"/>
        <v>87.21</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5">
        <f t="shared" si="14"/>
        <v>0</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15">
      <c r="A7" s="29"/>
      <c r="B7" s="38">
        <v>2016</v>
      </c>
      <c r="C7" s="38">
        <v>303445</v>
      </c>
      <c r="D7" s="38">
        <v>46</v>
      </c>
      <c r="E7" s="38">
        <v>1</v>
      </c>
      <c r="F7" s="38">
        <v>0</v>
      </c>
      <c r="G7" s="38">
        <v>1</v>
      </c>
      <c r="H7" s="38" t="s">
        <v>105</v>
      </c>
      <c r="I7" s="38" t="s">
        <v>106</v>
      </c>
      <c r="J7" s="38" t="s">
        <v>107</v>
      </c>
      <c r="K7" s="38" t="s">
        <v>108</v>
      </c>
      <c r="L7" s="38" t="s">
        <v>109</v>
      </c>
      <c r="M7" s="38"/>
      <c r="N7" s="39" t="s">
        <v>110</v>
      </c>
      <c r="O7" s="39">
        <v>65.64</v>
      </c>
      <c r="P7" s="39">
        <v>72.56</v>
      </c>
      <c r="Q7" s="39">
        <v>3920</v>
      </c>
      <c r="R7" s="39">
        <v>3243</v>
      </c>
      <c r="S7" s="39">
        <v>137.03</v>
      </c>
      <c r="T7" s="39">
        <v>23.67</v>
      </c>
      <c r="U7" s="39">
        <v>2314</v>
      </c>
      <c r="V7" s="39">
        <v>1.7</v>
      </c>
      <c r="W7" s="39">
        <v>1361.18</v>
      </c>
      <c r="X7" s="39">
        <v>104.47</v>
      </c>
      <c r="Y7" s="39">
        <v>115.87</v>
      </c>
      <c r="Z7" s="39">
        <v>111.84</v>
      </c>
      <c r="AA7" s="39">
        <v>121.28</v>
      </c>
      <c r="AB7" s="39">
        <v>113.27</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2345.25</v>
      </c>
      <c r="AU7" s="39">
        <v>3944.74</v>
      </c>
      <c r="AV7" s="39">
        <v>130.74</v>
      </c>
      <c r="AW7" s="39">
        <v>156.88</v>
      </c>
      <c r="AX7" s="39">
        <v>160.19999999999999</v>
      </c>
      <c r="AY7" s="39">
        <v>2322.9699999999998</v>
      </c>
      <c r="AZ7" s="39">
        <v>2098.87</v>
      </c>
      <c r="BA7" s="39">
        <v>571.29999999999995</v>
      </c>
      <c r="BB7" s="39">
        <v>527.82000000000005</v>
      </c>
      <c r="BC7" s="39">
        <v>477.44</v>
      </c>
      <c r="BD7" s="39">
        <v>262.87</v>
      </c>
      <c r="BE7" s="39">
        <v>394.17</v>
      </c>
      <c r="BF7" s="39">
        <v>373.18</v>
      </c>
      <c r="BG7" s="39">
        <v>355.06</v>
      </c>
      <c r="BH7" s="39">
        <v>296.20999999999998</v>
      </c>
      <c r="BI7" s="39">
        <v>280.36</v>
      </c>
      <c r="BJ7" s="39">
        <v>547.41999999999996</v>
      </c>
      <c r="BK7" s="39">
        <v>536.9</v>
      </c>
      <c r="BL7" s="39">
        <v>495.43</v>
      </c>
      <c r="BM7" s="39">
        <v>488.5</v>
      </c>
      <c r="BN7" s="39">
        <v>485.75</v>
      </c>
      <c r="BO7" s="39">
        <v>270.87</v>
      </c>
      <c r="BP7" s="39">
        <v>101.05</v>
      </c>
      <c r="BQ7" s="39">
        <v>105.08</v>
      </c>
      <c r="BR7" s="39">
        <v>103.47</v>
      </c>
      <c r="BS7" s="39">
        <v>119.45</v>
      </c>
      <c r="BT7" s="39">
        <v>108.73</v>
      </c>
      <c r="BU7" s="39">
        <v>80.62</v>
      </c>
      <c r="BV7" s="39">
        <v>80.010000000000005</v>
      </c>
      <c r="BW7" s="39">
        <v>81.900000000000006</v>
      </c>
      <c r="BX7" s="39">
        <v>82.42</v>
      </c>
      <c r="BY7" s="39">
        <v>83.59</v>
      </c>
      <c r="BZ7" s="39">
        <v>105.59</v>
      </c>
      <c r="CA7" s="39">
        <v>254.76</v>
      </c>
      <c r="CB7" s="39">
        <v>247.04</v>
      </c>
      <c r="CC7" s="39">
        <v>244.55</v>
      </c>
      <c r="CD7" s="39">
        <v>210.59</v>
      </c>
      <c r="CE7" s="39">
        <v>231.74</v>
      </c>
      <c r="CF7" s="39">
        <v>229.31</v>
      </c>
      <c r="CG7" s="39">
        <v>232.46</v>
      </c>
      <c r="CH7" s="39">
        <v>227.97</v>
      </c>
      <c r="CI7" s="39">
        <v>226.99</v>
      </c>
      <c r="CJ7" s="39">
        <v>230.22</v>
      </c>
      <c r="CK7" s="39">
        <v>163.27000000000001</v>
      </c>
      <c r="CL7" s="39">
        <v>42.31</v>
      </c>
      <c r="CM7" s="39">
        <v>41.88</v>
      </c>
      <c r="CN7" s="39">
        <v>33.049999999999997</v>
      </c>
      <c r="CO7" s="39">
        <v>33.96</v>
      </c>
      <c r="CP7" s="39">
        <v>32.47</v>
      </c>
      <c r="CQ7" s="39">
        <v>40.119999999999997</v>
      </c>
      <c r="CR7" s="39">
        <v>41.24</v>
      </c>
      <c r="CS7" s="39">
        <v>40.700000000000003</v>
      </c>
      <c r="CT7" s="39">
        <v>39.909999999999997</v>
      </c>
      <c r="CU7" s="39">
        <v>41.09</v>
      </c>
      <c r="CV7" s="39">
        <v>59.94</v>
      </c>
      <c r="CW7" s="39">
        <v>66.37</v>
      </c>
      <c r="CX7" s="39">
        <v>63.95</v>
      </c>
      <c r="CY7" s="39">
        <v>78.739999999999995</v>
      </c>
      <c r="CZ7" s="39">
        <v>81.95</v>
      </c>
      <c r="DA7" s="39">
        <v>79.209999999999994</v>
      </c>
      <c r="DB7" s="39">
        <v>76.87</v>
      </c>
      <c r="DC7" s="39">
        <v>74.900000000000006</v>
      </c>
      <c r="DD7" s="39">
        <v>74.61</v>
      </c>
      <c r="DE7" s="39">
        <v>75.62</v>
      </c>
      <c r="DF7" s="39">
        <v>75.91</v>
      </c>
      <c r="DG7" s="39">
        <v>90.22</v>
      </c>
      <c r="DH7" s="39">
        <v>40.049999999999997</v>
      </c>
      <c r="DI7" s="39">
        <v>41.79</v>
      </c>
      <c r="DJ7" s="39">
        <v>62.36</v>
      </c>
      <c r="DK7" s="39">
        <v>64.31</v>
      </c>
      <c r="DL7" s="39">
        <v>66.12</v>
      </c>
      <c r="DM7" s="39">
        <v>38.520000000000003</v>
      </c>
      <c r="DN7" s="39">
        <v>39.049999999999997</v>
      </c>
      <c r="DO7" s="39">
        <v>50.44</v>
      </c>
      <c r="DP7" s="39">
        <v>51.44</v>
      </c>
      <c r="DQ7" s="39">
        <v>52.4</v>
      </c>
      <c r="DR7" s="39">
        <v>47.91</v>
      </c>
      <c r="DS7" s="39">
        <v>87.21</v>
      </c>
      <c r="DT7" s="39">
        <v>87.21</v>
      </c>
      <c r="DU7" s="39">
        <v>87.21</v>
      </c>
      <c r="DV7" s="39">
        <v>87.21</v>
      </c>
      <c r="DW7" s="39">
        <v>87.21</v>
      </c>
      <c r="DX7" s="39">
        <v>6.76</v>
      </c>
      <c r="DY7" s="39">
        <v>8.18</v>
      </c>
      <c r="DZ7" s="39">
        <v>9.64</v>
      </c>
      <c r="EA7" s="39">
        <v>11.68</v>
      </c>
      <c r="EB7" s="39">
        <v>14.01</v>
      </c>
      <c r="EC7" s="39">
        <v>15</v>
      </c>
      <c r="ED7" s="39">
        <v>0</v>
      </c>
      <c r="EE7" s="39">
        <v>0</v>
      </c>
      <c r="EF7" s="39">
        <v>0</v>
      </c>
      <c r="EG7" s="39">
        <v>0</v>
      </c>
      <c r="EH7" s="39">
        <v>0</v>
      </c>
      <c r="EI7" s="39">
        <v>0.62</v>
      </c>
      <c r="EJ7" s="39">
        <v>0.23</v>
      </c>
      <c r="EK7" s="39">
        <v>0.34</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2017-12-25T01:33:27Z</dcterms:created>
  <dcterms:modified xsi:type="dcterms:W3CDTF">2018-02-19T05:44:46Z</dcterms:modified>
  <cp:category/>
</cp:coreProperties>
</file>