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<sst xmlns="http://schemas.openxmlformats.org/spreadsheetml/2006/main" count="251" uniqueCount="125">
  <si>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</si>
  <si>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</si>
  <si>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</si>
  <si>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</si>
  <si>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</si>
  <si>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</si>
  <si>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</si>
  <si>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</si>
  <si>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</si>
  <si>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</si>
  <si>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</si>
  <si>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</si>
  <si>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</si>
  <si>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</si>
  <si>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</si>
  <si>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</si>
  <si>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</si>
  <si>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</si>
  <si>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</si>
  <si>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</si>
  <si>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</si>
  <si>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</si>
  <si>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</si>
  <si>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</si>
  <si>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</si>
  <si>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</si>
  <si>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</si>
  <si>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</si>
  <si>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</si>
  <si>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</si>
  <si>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</si>
  <si>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</si>
  <si>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</si>
  <si>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</si>
  <si>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</si>
  <si>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</si>
  <si>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</si>
  <si>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</si>
  <si>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</si>
  <si>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</si>
  <si>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</si>
  <si>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</si>
  <si>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</si>
  <si>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</si>
  <si>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</si>
  <si>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</si>
  <si>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</si>
  <si>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</si>
  <si>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</si>
  <si>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</si>
  <si>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</si>
  <si>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</si>
  <si>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</si>
  <si>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</si>
  <si>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</si>
  <si>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</si>
  <si>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</si>
  <si>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</si>
  <si>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</si>
  <si>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</si>
  <si>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</si>
  <si>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</si>
  <si>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</si>
  <si>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</si>
  <si>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</si>
  <si>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</si>
  <si>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</si>
  <si>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</si>
  <si>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</si>
  <si>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</si>
  <si>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</si>
  <si>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</si>
  <si>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</si>
  <si>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</si>
  <si>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</si>
  <si>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</si>
  <si>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</si>
  <si>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</si>
  <si>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</si>
  <si>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</si>
  <si>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</si>
  <si>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</si>
  <si>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</si>
  <si>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</si>
  <si>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</si>
  <si>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</si>
  <si>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</si>
  <si>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</si>
  <si>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</si>
  <si>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</si>
  <si>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</si>
  <si>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</si>
  <si>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</si>
  <si>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</si>
  <si>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</si>
  <si>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</si>
  <si>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</si>
  <si>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</si>
  <si>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</si>
  <si>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</si>
  <si>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</si>
  <si>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</si>
  <si>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</si>
  <si>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</si>
  <si>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</si>
  <si>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</si>
  <si>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</si>
  <si>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</si>
  <si>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</si>
  <si>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</si>
  <si>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</si>
  <si>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</si>
  <si>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</si>
  <si>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</si>
  <si>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</si>
  <si>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</si>
  <si>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</si>
  <si>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</si>
  <si>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</si>
  <si>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</si>
  <si>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</si>
  <si>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</si>
  <si>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個別排水処理事業は、各家庭に設置した浄化槽で汚水処理を行い、川や水路に排水しているため、処理場や管渠を有しない事業である。
供用開始が平成8年4月1日であり、20年超経過していることから、修繕などの管理方法を検討していかなければならない。</t>
    <rPh sb="0" eb="2">
      <t>コベツ</t>
    </rPh>
    <rPh sb="2" eb="4">
      <t>ハイスイ</t>
    </rPh>
    <rPh sb="4" eb="6">
      <t>ショリ</t>
    </rPh>
    <rPh sb="6" eb="8">
      <t>ジギョウ</t>
    </rPh>
    <rPh sb="10" eb="13">
      <t>カクカテイ</t>
    </rPh>
    <rPh sb="14" eb="16">
      <t>セッチ</t>
    </rPh>
    <rPh sb="18" eb="21">
      <t>ジョウカソウ</t>
    </rPh>
    <rPh sb="22" eb="24">
      <t>オスイ</t>
    </rPh>
    <rPh sb="24" eb="26">
      <t>ショリ</t>
    </rPh>
    <rPh sb="27" eb="28">
      <t>オコナ</t>
    </rPh>
    <rPh sb="30" eb="31">
      <t>カワ</t>
    </rPh>
    <rPh sb="32" eb="34">
      <t>スイロ</t>
    </rPh>
    <rPh sb="35" eb="37">
      <t>ハイスイ</t>
    </rPh>
    <rPh sb="44" eb="47">
      <t>ショリジョウ</t>
    </rPh>
    <rPh sb="48" eb="50">
      <t>カンキョ</t>
    </rPh>
    <rPh sb="51" eb="52">
      <t>ユウ</t>
    </rPh>
    <rPh sb="55" eb="57">
      <t>ジギョウ</t>
    </rPh>
    <rPh sb="62" eb="64">
      <t>キョウヨウ</t>
    </rPh>
    <rPh sb="64" eb="66">
      <t>カイシ</t>
    </rPh>
    <rPh sb="67" eb="69">
      <t>ヘイセイ</t>
    </rPh>
    <rPh sb="70" eb="71">
      <t>ネン</t>
    </rPh>
    <rPh sb="72" eb="73">
      <t>ガツ</t>
    </rPh>
    <rPh sb="74" eb="75">
      <t>ニチ</t>
    </rPh>
    <rPh sb="81" eb="82">
      <t>ネン</t>
    </rPh>
    <rPh sb="82" eb="83">
      <t>チョウ</t>
    </rPh>
    <rPh sb="83" eb="85">
      <t>ケイカ</t>
    </rPh>
    <rPh sb="94" eb="96">
      <t>シュウゼン</t>
    </rPh>
    <rPh sb="99" eb="101">
      <t>カンリ</t>
    </rPh>
    <rPh sb="101" eb="103">
      <t>ホウホウ</t>
    </rPh>
    <rPh sb="104" eb="106">
      <t>ケントウ</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</si>
  <si>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このうち、個別排水処理事業は町が維持管理する合併処理浄化槽を各戸別に設置することで、山間部の汚水処理を行っている。
過疎化の進むなか安定した事業運営を目指し、料金の確保に努めているが、一般会計からの繰入（補助）も必要である。今後は、維持管理の削減及び設備の長寿命化を検討し一般会計の負担軽減を図る必要がある。</t>
    <rPh sb="226" eb="228">
      <t>セツビ</t>
    </rPh>
    <phoneticPr fontId="4"/>
  </si>
  <si>
    <r>
      <t>個別排水処理地域は、⑧水洗化率は100％を達成しており、現在は安定した維持管理に努めている。
①収益的収支比率は近年では100％以上であるが、収入に占める一般会計繰入金の割合は大きく、基準外繰入も多くなっている。
企業債（借金）については、新規の借り入れは無く償還を行っているため、④企業債残高対事業規模比率は減少傾向にある。類似団体平均と比較しても低いのは、企業債の償還額の一部を一般会計の負担としたことが影響していると考えられる。
⑤経費回収率は類似団体と同じ水準であるが、100％を下回っており、汚水処理にかかる費用が使用料収入で賄えていない状態が続いている。
⑥汚水処理原価は、修繕費が減少したことなどにより、H28年度は若干改善したが、⑤経費回収率は低いままであるため、今後は使用料の見直しを含めた検討を行う必要がある。
　⑦施設利用率は類似団体平均を</t>
    </r>
    <r>
      <rPr>
        <sz val="11"/>
        <rFont val="ＭＳ ゴシック"/>
        <family val="3"/>
        <charset val="128"/>
      </rPr>
      <t>下回り</t>
    </r>
    <r>
      <rPr>
        <sz val="11"/>
        <color theme="1"/>
        <rFont val="ＭＳ ゴシック"/>
        <family val="3"/>
        <charset val="128"/>
      </rPr>
      <t xml:space="preserve">、15％は遊休状態となっているため、対応策の検討が必要である。
</t>
    </r>
    <rPh sb="0" eb="2">
      <t>コベツ</t>
    </rPh>
    <rPh sb="4" eb="6">
      <t>ショリ</t>
    </rPh>
    <rPh sb="163" eb="165">
      <t>ルイジ</t>
    </rPh>
    <rPh sb="165" eb="167">
      <t>ダンタイ</t>
    </rPh>
    <rPh sb="167" eb="169">
      <t>ヘイキン</t>
    </rPh>
    <rPh sb="170" eb="172">
      <t>ヒカク</t>
    </rPh>
    <rPh sb="175" eb="176">
      <t>ヒク</t>
    </rPh>
    <rPh sb="180" eb="182">
      <t>キギョウ</t>
    </rPh>
    <rPh sb="182" eb="183">
      <t>サイ</t>
    </rPh>
    <rPh sb="184" eb="186">
      <t>ショウカン</t>
    </rPh>
    <rPh sb="186" eb="187">
      <t>ガク</t>
    </rPh>
    <rPh sb="188" eb="190">
      <t>イチブ</t>
    </rPh>
    <rPh sb="191" eb="193">
      <t>イッパン</t>
    </rPh>
    <rPh sb="193" eb="195">
      <t>カイケイ</t>
    </rPh>
    <rPh sb="196" eb="198">
      <t>フタン</t>
    </rPh>
    <rPh sb="204" eb="206">
      <t>エイキョウ</t>
    </rPh>
    <rPh sb="211" eb="212">
      <t>カンガ</t>
    </rPh>
    <rPh sb="230" eb="231">
      <t>オナ</t>
    </rPh>
    <rPh sb="244" eb="246">
      <t>シタマワ</t>
    </rPh>
    <rPh sb="293" eb="295">
      <t>シュウゼン</t>
    </rPh>
    <rPh sb="295" eb="296">
      <t>ヒ</t>
    </rPh>
    <rPh sb="315" eb="317">
      <t>ジャッカン</t>
    </rPh>
    <rPh sb="381" eb="383">
      <t>シタマワ</t>
    </rPh>
    <rPh sb="389" eb="391">
      <t>ユウキュウ</t>
    </rPh>
    <rPh sb="391" eb="393">
      <t>ジョウタイ</t>
    </rPh>
    <rPh sb="406" eb="408">
      <t>ケントウ</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</si>
</sst>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92-4F48-B357-9800FACB1ECD}"/>
            </c:ext>
          </c:extLst>
        </c:ser>
        <c:dLbls>
          <c:showLegendKey val="0"/>
          <c:showVal val="0"/>
          <c:showCatName val="0"/>
          <c:showSerName val="0"/>
          <c:showPercent val="0"/>
          <c:showBubbleSize val="0"/>
        </c:dLbls>
        <c:gapWidth val="150"/>
        <c:axId val="98674560"/>
        <c:axId val="986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192-4F48-B357-9800FACB1ECD}"/>
            </c:ext>
          </c:extLst>
        </c:ser>
        <c:dLbls>
          <c:showLegendKey val="0"/>
          <c:showVal val="0"/>
          <c:showCatName val="0"/>
          <c:showSerName val="0"/>
          <c:showPercent val="0"/>
          <c:showBubbleSize val="0"/>
        </c:dLbls>
        <c:marker val="1"/>
        <c:smooth val="0"/>
        <c:axId val="98674560"/>
        <c:axId val="98689024"/>
      </c:lineChart>
      <c:dateAx>
        <c:axId val="98674560"/>
        <c:scaling>
          <c:orientation val="minMax"/>
        </c:scaling>
        <c:delete val="1"/>
        <c:axPos val="b"/>
        <c:numFmt formatCode="ge" sourceLinked="1"/>
        <c:majorTickMark val="none"/>
        <c:minorTickMark val="none"/>
        <c:tickLblPos val="none"/>
        <c:crossAx val="98689024"/>
        <c:crosses val="autoZero"/>
        <c:auto val="1"/>
        <c:lblOffset val="100"/>
        <c:baseTimeUnit val="years"/>
      </c:dateAx>
      <c:valAx>
        <c:axId val="986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85.71</c:v>
                </c:pt>
                <c:pt idx="1">
                  <c:v>85.71</c:v>
                </c:pt>
                <c:pt idx="2">
                  <c:v>85.71</c:v>
                </c:pt>
                <c:pt idx="3">
                  <c:v>85.71</c:v>
                </c:pt>
                <c:pt idx="4">
                  <c:v>85.71</c:v>
                </c:pt>
              </c:numCache>
            </c:numRef>
          </c:val>
          <c:extLst xmlns:c16r2="http://schemas.microsoft.com/office/drawing/2015/06/chart">
            <c:ext xmlns:c16="http://schemas.microsoft.com/office/drawing/2014/chart" uri="{C3380CC4-5D6E-409C-BE32-E72D297353CC}">
              <c16:uniqueId val="{00000000-4955-4161-A839-7B370BD6B27E}"/>
            </c:ext>
          </c:extLst>
        </c:ser>
        <c:dLbls>
          <c:showLegendKey val="0"/>
          <c:showVal val="0"/>
          <c:showCatName val="0"/>
          <c:showSerName val="0"/>
          <c:showPercent val="0"/>
          <c:showBubbleSize val="0"/>
        </c:dLbls>
        <c:gapWidth val="150"/>
        <c:axId val="112276992"/>
        <c:axId val="1122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extLst xmlns:c16r2="http://schemas.microsoft.com/office/drawing/2015/06/chart">
            <c:ext xmlns:c16="http://schemas.microsoft.com/office/drawing/2014/chart" uri="{C3380CC4-5D6E-409C-BE32-E72D297353CC}">
              <c16:uniqueId val="{00000001-4955-4161-A839-7B370BD6B27E}"/>
            </c:ext>
          </c:extLst>
        </c:ser>
        <c:dLbls>
          <c:showLegendKey val="0"/>
          <c:showVal val="0"/>
          <c:showCatName val="0"/>
          <c:showSerName val="0"/>
          <c:showPercent val="0"/>
          <c:showBubbleSize val="0"/>
        </c:dLbls>
        <c:marker val="1"/>
        <c:smooth val="0"/>
        <c:axId val="112276992"/>
        <c:axId val="112278912"/>
      </c:lineChart>
      <c:dateAx>
        <c:axId val="112276992"/>
        <c:scaling>
          <c:orientation val="minMax"/>
        </c:scaling>
        <c:delete val="1"/>
        <c:axPos val="b"/>
        <c:numFmt formatCode="ge" sourceLinked="1"/>
        <c:majorTickMark val="none"/>
        <c:minorTickMark val="none"/>
        <c:tickLblPos val="none"/>
        <c:crossAx val="112278912"/>
        <c:crosses val="autoZero"/>
        <c:auto val="1"/>
        <c:lblOffset val="100"/>
        <c:baseTimeUnit val="years"/>
      </c:dateAx>
      <c:valAx>
        <c:axId val="1122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EF8-41E1-B03E-6805BE33E50A}"/>
            </c:ext>
          </c:extLst>
        </c:ser>
        <c:dLbls>
          <c:showLegendKey val="0"/>
          <c:showVal val="0"/>
          <c:showCatName val="0"/>
          <c:showSerName val="0"/>
          <c:showPercent val="0"/>
          <c:showBubbleSize val="0"/>
        </c:dLbls>
        <c:gapWidth val="150"/>
        <c:axId val="112310144"/>
        <c:axId val="1123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extLst xmlns:c16r2="http://schemas.microsoft.com/office/drawing/2015/06/chart">
            <c:ext xmlns:c16="http://schemas.microsoft.com/office/drawing/2014/chart" uri="{C3380CC4-5D6E-409C-BE32-E72D297353CC}">
              <c16:uniqueId val="{00000001-AEF8-41E1-B03E-6805BE33E50A}"/>
            </c:ext>
          </c:extLst>
        </c:ser>
        <c:dLbls>
          <c:showLegendKey val="0"/>
          <c:showVal val="0"/>
          <c:showCatName val="0"/>
          <c:showSerName val="0"/>
          <c:showPercent val="0"/>
          <c:showBubbleSize val="0"/>
        </c:dLbls>
        <c:marker val="1"/>
        <c:smooth val="0"/>
        <c:axId val="112310144"/>
        <c:axId val="112316416"/>
      </c:lineChart>
      <c:dateAx>
        <c:axId val="112310144"/>
        <c:scaling>
          <c:orientation val="minMax"/>
        </c:scaling>
        <c:delete val="1"/>
        <c:axPos val="b"/>
        <c:numFmt formatCode="ge" sourceLinked="1"/>
        <c:majorTickMark val="none"/>
        <c:minorTickMark val="none"/>
        <c:tickLblPos val="none"/>
        <c:crossAx val="112316416"/>
        <c:crosses val="autoZero"/>
        <c:auto val="1"/>
        <c:lblOffset val="100"/>
        <c:baseTimeUnit val="years"/>
      </c:dateAx>
      <c:valAx>
        <c:axId val="112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110.74</c:v>
                </c:pt>
                <c:pt idx="1">
                  <c:v>100.69</c:v>
                </c:pt>
                <c:pt idx="2">
                  <c:v>95.91</c:v>
                </c:pt>
                <c:pt idx="3">
                  <c:v>96.42</c:v>
                </c:pt>
                <c:pt idx="4">
                  <c:v>103.41</c:v>
                </c:pt>
              </c:numCache>
            </c:numRef>
          </c:val>
          <c:extLst xmlns:c16r2="http://schemas.microsoft.com/office/drawing/2015/06/chart">
            <c:ext xmlns:c16="http://schemas.microsoft.com/office/drawing/2014/chart" uri="{C3380CC4-5D6E-409C-BE32-E72D297353CC}">
              <c16:uniqueId val="{00000000-7F4F-4ED6-AE03-51201849417D}"/>
            </c:ext>
          </c:extLst>
        </c:ser>
        <c:dLbls>
          <c:showLegendKey val="0"/>
          <c:showVal val="0"/>
          <c:showCatName val="0"/>
          <c:showSerName val="0"/>
          <c:showPercent val="0"/>
          <c:showBubbleSize val="0"/>
        </c:dLbls>
        <c:gapWidth val="150"/>
        <c:axId val="102852864"/>
        <c:axId val="102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4F-4ED6-AE03-51201849417D}"/>
            </c:ext>
          </c:extLst>
        </c:ser>
        <c:dLbls>
          <c:showLegendKey val="0"/>
          <c:showVal val="0"/>
          <c:showCatName val="0"/>
          <c:showSerName val="0"/>
          <c:showPercent val="0"/>
          <c:showBubbleSize val="0"/>
        </c:dLbls>
        <c:marker val="1"/>
        <c:smooth val="0"/>
        <c:axId val="102852864"/>
        <c:axId val="102855040"/>
      </c:lineChart>
      <c:dateAx>
        <c:axId val="102852864"/>
        <c:scaling>
          <c:orientation val="minMax"/>
        </c:scaling>
        <c:delete val="1"/>
        <c:axPos val="b"/>
        <c:numFmt formatCode="ge" sourceLinked="1"/>
        <c:majorTickMark val="none"/>
        <c:minorTickMark val="none"/>
        <c:tickLblPos val="none"/>
        <c:crossAx val="102855040"/>
        <c:crosses val="autoZero"/>
        <c:auto val="1"/>
        <c:lblOffset val="100"/>
        <c:baseTimeUnit val="years"/>
      </c:dateAx>
      <c:valAx>
        <c:axId val="102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69-470A-8584-8374297C2BB9}"/>
            </c:ext>
          </c:extLst>
        </c:ser>
        <c:dLbls>
          <c:showLegendKey val="0"/>
          <c:showVal val="0"/>
          <c:showCatName val="0"/>
          <c:showSerName val="0"/>
          <c:showPercent val="0"/>
          <c:showBubbleSize val="0"/>
        </c:dLbls>
        <c:gapWidth val="150"/>
        <c:axId val="102873728"/>
        <c:axId val="1028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69-470A-8584-8374297C2BB9}"/>
            </c:ext>
          </c:extLst>
        </c:ser>
        <c:dLbls>
          <c:showLegendKey val="0"/>
          <c:showVal val="0"/>
          <c:showCatName val="0"/>
          <c:showSerName val="0"/>
          <c:showPercent val="0"/>
          <c:showBubbleSize val="0"/>
        </c:dLbls>
        <c:marker val="1"/>
        <c:smooth val="0"/>
        <c:axId val="102873728"/>
        <c:axId val="102884096"/>
      </c:lineChart>
      <c:dateAx>
        <c:axId val="102873728"/>
        <c:scaling>
          <c:orientation val="minMax"/>
        </c:scaling>
        <c:delete val="1"/>
        <c:axPos val="b"/>
        <c:numFmt formatCode="ge" sourceLinked="1"/>
        <c:majorTickMark val="none"/>
        <c:minorTickMark val="none"/>
        <c:tickLblPos val="none"/>
        <c:crossAx val="102884096"/>
        <c:crosses val="autoZero"/>
        <c:auto val="1"/>
        <c:lblOffset val="100"/>
        <c:baseTimeUnit val="years"/>
      </c:dateAx>
      <c:valAx>
        <c:axId val="1028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DE-4C8B-826F-007297AA9CB1}"/>
            </c:ext>
          </c:extLst>
        </c:ser>
        <c:dLbls>
          <c:showLegendKey val="0"/>
          <c:showVal val="0"/>
          <c:showCatName val="0"/>
          <c:showSerName val="0"/>
          <c:showPercent val="0"/>
          <c:showBubbleSize val="0"/>
        </c:dLbls>
        <c:gapWidth val="150"/>
        <c:axId val="104483840"/>
        <c:axId val="104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DE-4C8B-826F-007297AA9CB1}"/>
            </c:ext>
          </c:extLst>
        </c:ser>
        <c:dLbls>
          <c:showLegendKey val="0"/>
          <c:showVal val="0"/>
          <c:showCatName val="0"/>
          <c:showSerName val="0"/>
          <c:showPercent val="0"/>
          <c:showBubbleSize val="0"/>
        </c:dLbls>
        <c:marker val="1"/>
        <c:smooth val="0"/>
        <c:axId val="104483840"/>
        <c:axId val="104506496"/>
      </c:lineChart>
      <c:dateAx>
        <c:axId val="104483840"/>
        <c:scaling>
          <c:orientation val="minMax"/>
        </c:scaling>
        <c:delete val="1"/>
        <c:axPos val="b"/>
        <c:numFmt formatCode="ge" sourceLinked="1"/>
        <c:majorTickMark val="none"/>
        <c:minorTickMark val="none"/>
        <c:tickLblPos val="none"/>
        <c:crossAx val="104506496"/>
        <c:crosses val="autoZero"/>
        <c:auto val="1"/>
        <c:lblOffset val="100"/>
        <c:baseTimeUnit val="years"/>
      </c:dateAx>
      <c:valAx>
        <c:axId val="1045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B2-4481-9BEE-40CCE03E705B}"/>
            </c:ext>
          </c:extLst>
        </c:ser>
        <c:dLbls>
          <c:showLegendKey val="0"/>
          <c:showVal val="0"/>
          <c:showCatName val="0"/>
          <c:showSerName val="0"/>
          <c:showPercent val="0"/>
          <c:showBubbleSize val="0"/>
        </c:dLbls>
        <c:gapWidth val="150"/>
        <c:axId val="104603648"/>
        <c:axId val="1046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2-4481-9BEE-40CCE03E705B}"/>
            </c:ext>
          </c:extLst>
        </c:ser>
        <c:dLbls>
          <c:showLegendKey val="0"/>
          <c:showVal val="0"/>
          <c:showCatName val="0"/>
          <c:showSerName val="0"/>
          <c:showPercent val="0"/>
          <c:showBubbleSize val="0"/>
        </c:dLbls>
        <c:marker val="1"/>
        <c:smooth val="0"/>
        <c:axId val="104603648"/>
        <c:axId val="104605568"/>
      </c:lineChart>
      <c:dateAx>
        <c:axId val="104603648"/>
        <c:scaling>
          <c:orientation val="minMax"/>
        </c:scaling>
        <c:delete val="1"/>
        <c:axPos val="b"/>
        <c:numFmt formatCode="ge" sourceLinked="1"/>
        <c:majorTickMark val="none"/>
        <c:minorTickMark val="none"/>
        <c:tickLblPos val="none"/>
        <c:crossAx val="104605568"/>
        <c:crosses val="autoZero"/>
        <c:auto val="1"/>
        <c:lblOffset val="100"/>
        <c:baseTimeUnit val="years"/>
      </c:dateAx>
      <c:valAx>
        <c:axId val="1046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7A-4957-8EB0-B4B70190475E}"/>
            </c:ext>
          </c:extLst>
        </c:ser>
        <c:dLbls>
          <c:showLegendKey val="0"/>
          <c:showVal val="0"/>
          <c:showCatName val="0"/>
          <c:showSerName val="0"/>
          <c:showPercent val="0"/>
          <c:showBubbleSize val="0"/>
        </c:dLbls>
        <c:gapWidth val="150"/>
        <c:axId val="104649472"/>
        <c:axId val="104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7A-4957-8EB0-B4B70190475E}"/>
            </c:ext>
          </c:extLst>
        </c:ser>
        <c:dLbls>
          <c:showLegendKey val="0"/>
          <c:showVal val="0"/>
          <c:showCatName val="0"/>
          <c:showSerName val="0"/>
          <c:showPercent val="0"/>
          <c:showBubbleSize val="0"/>
        </c:dLbls>
        <c:marker val="1"/>
        <c:smooth val="0"/>
        <c:axId val="104649472"/>
        <c:axId val="104651392"/>
      </c:lineChart>
      <c:dateAx>
        <c:axId val="104649472"/>
        <c:scaling>
          <c:orientation val="minMax"/>
        </c:scaling>
        <c:delete val="1"/>
        <c:axPos val="b"/>
        <c:numFmt formatCode="ge" sourceLinked="1"/>
        <c:majorTickMark val="none"/>
        <c:minorTickMark val="none"/>
        <c:tickLblPos val="none"/>
        <c:crossAx val="104651392"/>
        <c:crosses val="autoZero"/>
        <c:auto val="1"/>
        <c:lblOffset val="100"/>
        <c:baseTimeUnit val="years"/>
      </c:dateAx>
      <c:valAx>
        <c:axId val="1046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59.97</c:v>
                </c:pt>
                <c:pt idx="1">
                  <c:v>56.78</c:v>
                </c:pt>
                <c:pt idx="2">
                  <c:v>72.11</c:v>
                </c:pt>
                <c:pt idx="3">
                  <c:v>53.63</c:v>
                </c:pt>
                <c:pt idx="4">
                  <c:v>30.47</c:v>
                </c:pt>
              </c:numCache>
            </c:numRef>
          </c:val>
          <c:extLst xmlns:c16r2="http://schemas.microsoft.com/office/drawing/2015/06/chart">
            <c:ext xmlns:c16="http://schemas.microsoft.com/office/drawing/2014/chart" uri="{C3380CC4-5D6E-409C-BE32-E72D297353CC}">
              <c16:uniqueId val="{00000000-643A-4EF3-8063-F88762D2B0A3}"/>
            </c:ext>
          </c:extLst>
        </c:ser>
        <c:dLbls>
          <c:showLegendKey val="0"/>
          <c:showVal val="0"/>
          <c:showCatName val="0"/>
          <c:showSerName val="0"/>
          <c:showPercent val="0"/>
          <c:showBubbleSize val="0"/>
        </c:dLbls>
        <c:gapWidth val="150"/>
        <c:axId val="104751872"/>
        <c:axId val="104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extLst xmlns:c16r2="http://schemas.microsoft.com/office/drawing/2015/06/chart">
            <c:ext xmlns:c16="http://schemas.microsoft.com/office/drawing/2014/chart" uri="{C3380CC4-5D6E-409C-BE32-E72D297353CC}">
              <c16:uniqueId val="{00000001-643A-4EF3-8063-F88762D2B0A3}"/>
            </c:ext>
          </c:extLst>
        </c:ser>
        <c:dLbls>
          <c:showLegendKey val="0"/>
          <c:showVal val="0"/>
          <c:showCatName val="0"/>
          <c:showSerName val="0"/>
          <c:showPercent val="0"/>
          <c:showBubbleSize val="0"/>
        </c:dLbls>
        <c:marker val="1"/>
        <c:smooth val="0"/>
        <c:axId val="104751872"/>
        <c:axId val="104753792"/>
      </c:lineChart>
      <c:dateAx>
        <c:axId val="104751872"/>
        <c:scaling>
          <c:orientation val="minMax"/>
        </c:scaling>
        <c:delete val="1"/>
        <c:axPos val="b"/>
        <c:numFmt formatCode="ge" sourceLinked="1"/>
        <c:majorTickMark val="none"/>
        <c:minorTickMark val="none"/>
        <c:tickLblPos val="none"/>
        <c:crossAx val="104753792"/>
        <c:crosses val="autoZero"/>
        <c:auto val="1"/>
        <c:lblOffset val="100"/>
        <c:baseTimeUnit val="years"/>
      </c:dateAx>
      <c:valAx>
        <c:axId val="104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66.040000000000006</c:v>
                </c:pt>
                <c:pt idx="1">
                  <c:v>69.180000000000007</c:v>
                </c:pt>
                <c:pt idx="2">
                  <c:v>54.95</c:v>
                </c:pt>
                <c:pt idx="3">
                  <c:v>52.47</c:v>
                </c:pt>
                <c:pt idx="4">
                  <c:v>55.05</c:v>
                </c:pt>
              </c:numCache>
            </c:numRef>
          </c:val>
          <c:extLst xmlns:c16r2="http://schemas.microsoft.com/office/drawing/2015/06/chart">
            <c:ext xmlns:c16="http://schemas.microsoft.com/office/drawing/2014/chart" uri="{C3380CC4-5D6E-409C-BE32-E72D297353CC}">
              <c16:uniqueId val="{00000000-022C-4A20-84E3-FD435ECD3295}"/>
            </c:ext>
          </c:extLst>
        </c:ser>
        <c:dLbls>
          <c:showLegendKey val="0"/>
          <c:showVal val="0"/>
          <c:showCatName val="0"/>
          <c:showSerName val="0"/>
          <c:showPercent val="0"/>
          <c:showBubbleSize val="0"/>
        </c:dLbls>
        <c:gapWidth val="150"/>
        <c:axId val="104785024"/>
        <c:axId val="1047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extLst xmlns:c16r2="http://schemas.microsoft.com/office/drawing/2015/06/chart">
            <c:ext xmlns:c16="http://schemas.microsoft.com/office/drawing/2014/chart" uri="{C3380CC4-5D6E-409C-BE32-E72D297353CC}">
              <c16:uniqueId val="{00000001-022C-4A20-84E3-FD435ECD3295}"/>
            </c:ext>
          </c:extLst>
        </c:ser>
        <c:dLbls>
          <c:showLegendKey val="0"/>
          <c:showVal val="0"/>
          <c:showCatName val="0"/>
          <c:showSerName val="0"/>
          <c:showPercent val="0"/>
          <c:showBubbleSize val="0"/>
        </c:dLbls>
        <c:marker val="1"/>
        <c:smooth val="0"/>
        <c:axId val="104785024"/>
        <c:axId val="104786944"/>
      </c:lineChart>
      <c:dateAx>
        <c:axId val="104785024"/>
        <c:scaling>
          <c:orientation val="minMax"/>
        </c:scaling>
        <c:delete val="1"/>
        <c:axPos val="b"/>
        <c:numFmt formatCode="ge" sourceLinked="1"/>
        <c:majorTickMark val="none"/>
        <c:minorTickMark val="none"/>
        <c:tickLblPos val="none"/>
        <c:crossAx val="104786944"/>
        <c:crosses val="autoZero"/>
        <c:auto val="1"/>
        <c:lblOffset val="100"/>
        <c:baseTimeUnit val="years"/>
      </c:dateAx>
      <c:valAx>
        <c:axId val="1047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443.8</c:v>
                </c:pt>
                <c:pt idx="1">
                  <c:v>421.06</c:v>
                </c:pt>
                <c:pt idx="2">
                  <c:v>532.29999999999995</c:v>
                </c:pt>
                <c:pt idx="3">
                  <c:v>562.21</c:v>
                </c:pt>
                <c:pt idx="4">
                  <c:v>550.67999999999995</c:v>
                </c:pt>
              </c:numCache>
            </c:numRef>
          </c:val>
          <c:extLst xmlns:c16r2="http://schemas.microsoft.com/office/drawing/2015/06/chart">
            <c:ext xmlns:c16="http://schemas.microsoft.com/office/drawing/2014/chart" uri="{C3380CC4-5D6E-409C-BE32-E72D297353CC}">
              <c16:uniqueId val="{00000000-E742-4185-98B1-B0BC347EB337}"/>
            </c:ext>
          </c:extLst>
        </c:ser>
        <c:dLbls>
          <c:showLegendKey val="0"/>
          <c:showVal val="0"/>
          <c:showCatName val="0"/>
          <c:showSerName val="0"/>
          <c:showPercent val="0"/>
          <c:showBubbleSize val="0"/>
        </c:dLbls>
        <c:gapWidth val="150"/>
        <c:axId val="104825984"/>
        <c:axId val="1048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extLst xmlns:c16r2="http://schemas.microsoft.com/office/drawing/2015/06/chart">
            <c:ext xmlns:c16="http://schemas.microsoft.com/office/drawing/2014/chart" uri="{C3380CC4-5D6E-409C-BE32-E72D297353CC}">
              <c16:uniqueId val="{00000001-E742-4185-98B1-B0BC347EB337}"/>
            </c:ext>
          </c:extLst>
        </c:ser>
        <c:dLbls>
          <c:showLegendKey val="0"/>
          <c:showVal val="0"/>
          <c:showCatName val="0"/>
          <c:showSerName val="0"/>
          <c:showPercent val="0"/>
          <c:showBubbleSize val="0"/>
        </c:dLbls>
        <c:marker val="1"/>
        <c:smooth val="0"/>
        <c:axId val="104825984"/>
        <c:axId val="104827904"/>
      </c:lineChart>
      <c:dateAx>
        <c:axId val="104825984"/>
        <c:scaling>
          <c:orientation val="minMax"/>
        </c:scaling>
        <c:delete val="1"/>
        <c:axPos val="b"/>
        <c:numFmt formatCode="ge" sourceLinked="1"/>
        <c:majorTickMark val="none"/>
        <c:minorTickMark val="none"/>
        <c:tickLblPos val="none"/>
        <c:crossAx val="104827904"/>
        <c:crosses val="autoZero"/>
        <c:auto val="1"/>
        <c:lblOffset val="100"/>
        <c:baseTimeUnit val="years"/>
      </c:dateAx>
      <c:valAx>
        <c:axId val="1048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高野町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121</v>
      </c>
      <c r="AE8" s="49"/>
      <c r="AF8" s="49"/>
      <c r="AG8" s="49"/>
      <c r="AH8" s="49"/>
      <c r="AI8" s="49"/>
      <c r="AJ8" s="49"/>
      <c r="AK8" s="4"/>
      <c r="AL8" s="50">
        <f>データ!S6</f>
        <v>3243</v>
      </c>
      <c r="AM8" s="50"/>
      <c r="AN8" s="50"/>
      <c r="AO8" s="50"/>
      <c r="AP8" s="50"/>
      <c r="AQ8" s="50"/>
      <c r="AR8" s="50"/>
      <c r="AS8" s="50"/>
      <c r="AT8" s="45">
        <f>データ!T6</f>
        <v>137.03</v>
      </c>
      <c r="AU8" s="45"/>
      <c r="AV8" s="45"/>
      <c r="AW8" s="45"/>
      <c r="AX8" s="45"/>
      <c r="AY8" s="45"/>
      <c r="AZ8" s="45"/>
      <c r="BA8" s="45"/>
      <c r="BB8" s="45">
        <f>データ!U6</f>
        <v>23.67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v>
      </c>
      <c r="Q10" s="45"/>
      <c r="R10" s="45"/>
      <c r="S10" s="45"/>
      <c r="T10" s="45"/>
      <c r="U10" s="45"/>
      <c r="V10" s="45"/>
      <c r="W10" s="45">
        <f>データ!Q6</f>
        <v>100</v>
      </c>
      <c r="X10" s="45"/>
      <c r="Y10" s="45"/>
      <c r="Z10" s="45"/>
      <c r="AA10" s="45"/>
      <c r="AB10" s="45"/>
      <c r="AC10" s="45"/>
      <c r="AD10" s="50">
        <f>データ!R6</f>
        <v>4200</v>
      </c>
      <c r="AE10" s="50"/>
      <c r="AF10" s="50"/>
      <c r="AG10" s="50"/>
      <c r="AH10" s="50"/>
      <c r="AI10" s="50"/>
      <c r="AJ10" s="50"/>
      <c r="AK10" s="2"/>
      <c r="AL10" s="50">
        <f>データ!V6</f>
        <v>99</v>
      </c>
      <c r="AM10" s="50"/>
      <c r="AN10" s="50"/>
      <c r="AO10" s="50"/>
      <c r="AP10" s="50"/>
      <c r="AQ10" s="50"/>
      <c r="AR10" s="50"/>
      <c r="AS10" s="50"/>
      <c r="AT10" s="45">
        <f>データ!W6</f>
        <v>0.36</v>
      </c>
      <c r="AU10" s="45"/>
      <c r="AV10" s="45"/>
      <c r="AW10" s="45"/>
      <c r="AX10" s="45"/>
      <c r="AY10" s="45"/>
      <c r="AZ10" s="45"/>
      <c r="BA10" s="45"/>
      <c r="BB10" s="45">
        <f>データ!X6</f>
        <v>275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303445</v>
      </c>
      <c r="D6" s="33">
        <f t="shared" si="3"/>
        <v>47</v>
      </c>
      <c r="E6" s="33">
        <f t="shared" si="3"/>
        <v>18</v>
      </c>
      <c r="F6" s="33">
        <f t="shared" si="3"/>
        <v>1</v>
      </c>
      <c r="G6" s="33">
        <f t="shared" si="3"/>
        <v>0</v>
      </c>
      <c r="H6" s="33" t="str">
        <f t="shared" si="3"/>
        <v>和歌山県　高野町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3.1</v>
      </c>
      <c r="Q6" s="34">
        <f t="shared" si="3"/>
        <v>100</v>
      </c>
      <c r="R6" s="34">
        <f t="shared" si="3"/>
        <v>4200</v>
      </c>
      <c r="S6" s="34">
        <f t="shared" si="3"/>
        <v>3243</v>
      </c>
      <c r="T6" s="34">
        <f t="shared" si="3"/>
        <v>137.03</v>
      </c>
      <c r="U6" s="34">
        <f t="shared" si="3"/>
        <v>23.67</v>
      </c>
      <c r="V6" s="34">
        <f t="shared" si="3"/>
        <v>99</v>
      </c>
      <c r="W6" s="34">
        <f t="shared" si="3"/>
        <v>0.36</v>
      </c>
      <c r="X6" s="34">
        <f t="shared" si="3"/>
        <v>275</v>
      </c>
      <c r="Y6" s="35">
        <f>IF(Y7="",NA(),Y7)</f>
        <v>110.74</v>
      </c>
      <c r="Z6" s="35">
        <f t="shared" ref="Z6:AH6" si="4">IF(Z7="",NA(),Z7)</f>
        <v>100.69</v>
      </c>
      <c r="AA6" s="35">
        <f t="shared" si="4"/>
        <v>95.91</v>
      </c>
      <c r="AB6" s="35">
        <f t="shared" si="4"/>
        <v>96.42</v>
      </c>
      <c r="AC6" s="35">
        <f t="shared" si="4"/>
        <v>103.41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59.97</v>
      </c>
      <c r="BG6" s="35">
        <f t="shared" ref="BG6:BO6" si="7">IF(BG7="",NA(),BG7)</f>
        <v>56.78</v>
      </c>
      <c r="BH6" s="35">
        <f t="shared" si="7"/>
        <v>72.11</v>
      </c>
      <c r="BI6" s="35">
        <f t="shared" si="7"/>
        <v>53.63</v>
      </c>
      <c r="BJ6" s="35">
        <f t="shared" si="7"/>
        <v>30.47</v>
      </c>
      <c r="BK6" s="35">
        <f t="shared" si="7"/>
        <v>825.66</v>
      </c>
      <c r="BL6" s="35">
        <f t="shared" si="7"/>
        <v>799.41</v>
      </c>
      <c r="BM6" s="35">
        <f t="shared" si="7"/>
        <v>701.33</v>
      </c>
      <c r="BN6" s="35">
        <f t="shared" si="7"/>
        <v>663.76</v>
      </c>
      <c r="BO6" s="35">
        <f t="shared" si="7"/>
        <v>566.35</v>
      </c>
      <c r="BP6" s="34" t="str">
        <f>IF(BP7="","",IF(BP7="-","【-】","【"&amp;SUBSTITUTE(TEXT(BP7,"#,##0.00"),"-","△")&amp;"】"))</f>
        <v>【559.52】</v>
      </c>
      <c r="BQ6" s="35">
        <f>IF(BQ7="",NA(),BQ7)</f>
        <v>66.040000000000006</v>
      </c>
      <c r="BR6" s="35">
        <f t="shared" ref="BR6:BZ6" si="8">IF(BR7="",NA(),BR7)</f>
        <v>69.180000000000007</v>
      </c>
      <c r="BS6" s="35">
        <f t="shared" si="8"/>
        <v>54.95</v>
      </c>
      <c r="BT6" s="35">
        <f t="shared" si="8"/>
        <v>52.47</v>
      </c>
      <c r="BU6" s="35">
        <f t="shared" si="8"/>
        <v>55.05</v>
      </c>
      <c r="BV6" s="35">
        <f t="shared" si="8"/>
        <v>53.57</v>
      </c>
      <c r="BW6" s="35">
        <f t="shared" si="8"/>
        <v>51.57</v>
      </c>
      <c r="BX6" s="35">
        <f t="shared" si="8"/>
        <v>53.48</v>
      </c>
      <c r="BY6" s="35">
        <f t="shared" si="8"/>
        <v>53.76</v>
      </c>
      <c r="BZ6" s="35">
        <f t="shared" si="8"/>
        <v>52.27</v>
      </c>
      <c r="CA6" s="34" t="str">
        <f>IF(CA7="","",IF(CA7="-","【-】","【"&amp;SUBSTITUTE(TEXT(CA7,"#,##0.00"),"-","△")&amp;"】"))</f>
        <v>【52.20】</v>
      </c>
      <c r="CB6" s="35">
        <f>IF(CB7="",NA(),CB7)</f>
        <v>443.8</v>
      </c>
      <c r="CC6" s="35">
        <f t="shared" ref="CC6:CK6" si="9">IF(CC7="",NA(),CC7)</f>
        <v>421.06</v>
      </c>
      <c r="CD6" s="35">
        <f t="shared" si="9"/>
        <v>532.29999999999995</v>
      </c>
      <c r="CE6" s="35">
        <f t="shared" si="9"/>
        <v>562.21</v>
      </c>
      <c r="CF6" s="35">
        <f t="shared" si="9"/>
        <v>550.67999999999995</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85.71</v>
      </c>
      <c r="CN6" s="35">
        <f t="shared" ref="CN6:CV6" si="10">IF(CN7="",NA(),CN7)</f>
        <v>85.71</v>
      </c>
      <c r="CO6" s="35">
        <f t="shared" si="10"/>
        <v>85.71</v>
      </c>
      <c r="CP6" s="35">
        <f t="shared" si="10"/>
        <v>85.71</v>
      </c>
      <c r="CQ6" s="35">
        <f t="shared" si="10"/>
        <v>85.71</v>
      </c>
      <c r="CR6" s="35">
        <f t="shared" si="10"/>
        <v>45.33</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303445</v>
      </c>
      <c r="D7" s="37">
        <v>47</v>
      </c>
      <c r="E7" s="37">
        <v>18</v>
      </c>
      <c r="F7" s="37">
        <v>1</v>
      </c>
      <c r="G7" s="37">
        <v>0</v>
      </c>
      <c r="H7" s="37" t="s">
        <v>109</v>
      </c>
      <c r="I7" s="37" t="s">
        <v>110</v>
      </c>
      <c r="J7" s="37" t="s">
        <v>111</v>
      </c>
      <c r="K7" s="37" t="s">
        <v>112</v>
      </c>
      <c r="L7" s="37" t="s">
        <v>113</v>
      </c>
      <c r="M7" s="37"/>
      <c r="N7" s="38" t="s">
        <v>114</v>
      </c>
      <c r="O7" s="38" t="s">
        <v>115</v>
      </c>
      <c r="P7" s="38">
        <v>3.1</v>
      </c>
      <c r="Q7" s="38">
        <v>100</v>
      </c>
      <c r="R7" s="38">
        <v>4200</v>
      </c>
      <c r="S7" s="38">
        <v>3243</v>
      </c>
      <c r="T7" s="38">
        <v>137.03</v>
      </c>
      <c r="U7" s="38">
        <v>23.67</v>
      </c>
      <c r="V7" s="38">
        <v>99</v>
      </c>
      <c r="W7" s="38">
        <v>0.36</v>
      </c>
      <c r="X7" s="38">
        <v>275</v>
      </c>
      <c r="Y7" s="38">
        <v>110.74</v>
      </c>
      <c r="Z7" s="38">
        <v>100.69</v>
      </c>
      <c r="AA7" s="38">
        <v>95.91</v>
      </c>
      <c r="AB7" s="38">
        <v>96.42</v>
      </c>
      <c r="AC7" s="38">
        <v>103.41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59.97</v>
      </c>
      <c r="BG7" s="38">
        <v>56.78</v>
      </c>
      <c r="BH7" s="38">
        <v>72.11</v>
      </c>
      <c r="BI7" s="38">
        <v>53.63</v>
      </c>
      <c r="BJ7" s="38">
        <v>30.47</v>
      </c>
      <c r="BK7" s="38">
        <v>825.66</v>
      </c>
      <c r="BL7" s="38">
        <v>799.41</v>
      </c>
      <c r="BM7" s="38">
        <v>701.33</v>
      </c>
      <c r="BN7" s="38">
        <v>663.76</v>
      </c>
      <c r="BO7" s="38">
        <v>566.35</v>
      </c>
      <c r="BP7" s="38">
        <v>559.52</v>
      </c>
      <c r="BQ7" s="38">
        <v>66.040000000000006</v>
      </c>
      <c r="BR7" s="38">
        <v>69.180000000000007</v>
      </c>
      <c r="BS7" s="38">
        <v>54.95</v>
      </c>
      <c r="BT7" s="38">
        <v>52.47</v>
      </c>
      <c r="BU7" s="38">
        <v>55.05</v>
      </c>
      <c r="BV7" s="38">
        <v>53.57</v>
      </c>
      <c r="BW7" s="38">
        <v>51.57</v>
      </c>
      <c r="BX7" s="38">
        <v>53.48</v>
      </c>
      <c r="BY7" s="38">
        <v>53.76</v>
      </c>
      <c r="BZ7" s="38">
        <v>52.27</v>
      </c>
      <c r="CA7" s="38">
        <v>52.2</v>
      </c>
      <c r="CB7" s="38">
        <v>443.8</v>
      </c>
      <c r="CC7" s="38">
        <v>421.06</v>
      </c>
      <c r="CD7" s="38">
        <v>532.29999999999995</v>
      </c>
      <c r="CE7" s="38">
        <v>562.21</v>
      </c>
      <c r="CF7" s="38">
        <v>550.67999999999995</v>
      </c>
      <c r="CG7" s="38">
        <v>275.01</v>
      </c>
      <c r="CH7" s="38">
        <v>282.5</v>
      </c>
      <c r="CI7" s="38">
        <v>277.29000000000002</v>
      </c>
      <c r="CJ7" s="38">
        <v>275.25</v>
      </c>
      <c r="CK7" s="38">
        <v>291.01</v>
      </c>
      <c r="CL7" s="38">
        <v>295.2</v>
      </c>
      <c r="CM7" s="38">
        <v>85.71</v>
      </c>
      <c r="CN7" s="38">
        <v>85.71</v>
      </c>
      <c r="CO7" s="38">
        <v>85.71</v>
      </c>
      <c r="CP7" s="38">
        <v>85.71</v>
      </c>
      <c r="CQ7" s="38">
        <v>85.71</v>
      </c>
      <c r="CR7" s="38">
        <v>45.33</v>
      </c>
      <c r="CS7" s="38">
        <v>48.69</v>
      </c>
      <c r="CT7" s="38">
        <v>52.52</v>
      </c>
      <c r="CU7" s="38">
        <v>54.14</v>
      </c>
      <c r="CV7" s="38">
        <v>132.99</v>
      </c>
      <c r="CW7" s="38">
        <v>122.9</v>
      </c>
      <c r="CX7" s="38">
        <v>100</v>
      </c>
      <c r="CY7" s="38">
        <v>100</v>
      </c>
      <c r="CZ7" s="38">
        <v>100</v>
      </c>
      <c r="DA7" s="38">
        <v>100</v>
      </c>
      <c r="DB7" s="38">
        <v>100</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2017-12-25T02:43:49Z</dcterms:created>
  <dcterms:modified xsi:type="dcterms:W3CDTF">2018-02-19T02:14:23Z</dcterms:modified>
</cp:coreProperties>
</file>