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公営企業関係\R2\R2.2.5　公営企業会計の経営分析\提出用\"/>
    </mc:Choice>
  </mc:AlternateContent>
  <xr:revisionPtr revIDLastSave="0" documentId="13_ncr:1_{36216561-A54F-44BC-9C00-EE66D8E0C54F}" xr6:coauthVersionLast="43" xr6:coauthVersionMax="46" xr10:uidLastSave="{00000000-0000-0000-0000-000000000000}"/>
  <workbookProtection workbookAlgorithmName="SHA-512" workbookHashValue="qGZJ1qMTIb6uC4/eRIPm6gjam5/Fm9APSCGwuwRPCSPSv0pZTXYXs3CvMPqvJ/4W0nLy2aD/2FRwscUiVXwf+g==" workbookSaltValue="kzqCHG+RDVxm/u5xrL59f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<sst xmlns="http://schemas.openxmlformats.org/spreadsheetml/2006/main" count="247" uniqueCount="120">
  <si>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</si>
  <si>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</si>
  <si>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</si>
  <si>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</si>
  <si>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</si>
  <si>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</si>
  <si>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</si>
  <si>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</si>
  <si>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</si>
  <si>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</si>
  <si>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</si>
  <si>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</si>
  <si>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</si>
  <si>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</si>
  <si>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</si>
  <si>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</si>
  <si>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</si>
  <si>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</si>
  <si>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</si>
  <si>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</si>
  <si>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</si>
  <si>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</si>
  <si>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</si>
  <si>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</si>
  <si>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</si>
  <si>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</si>
  <si>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</si>
  <si>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</si>
  <si>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</si>
  <si>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</si>
  <si>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</si>
  <si>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</si>
  <si>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</si>
  <si>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</si>
  <si>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</si>
  <si>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</si>
  <si>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</si>
  <si>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</si>
  <si>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</si>
  <si>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</si>
  <si>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</si>
  <si>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</si>
  <si>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</si>
  <si>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</si>
  <si>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</si>
  <si>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</si>
  <si>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</si>
  <si>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</si>
  <si>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</si>
  <si>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</si>
  <si>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</si>
  <si>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</si>
  <si>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</si>
  <si>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</si>
  <si>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</si>
  <si>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</si>
  <si>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</si>
  <si>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</si>
  <si>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</si>
  <si>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</si>
  <si>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</si>
  <si>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</si>
  <si>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</si>
  <si>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</si>
  <si>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</si>
  <si>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</si>
  <si>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</si>
  <si>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</si>
  <si>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</si>
  <si>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</si>
  <si>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</si>
  <si>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</si>
  <si>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</si>
  <si>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</si>
  <si>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</si>
  <si>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</si>
  <si>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</si>
  <si>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</si>
  <si>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</si>
  <si>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</si>
  <si>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</si>
  <si>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</si>
  <si>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</si>
  <si>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</si>
  <si>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</si>
  <si>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</si>
  <si>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</si>
  <si>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</si>
  <si>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</si>
  <si>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</si>
  <si>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</si>
  <si>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</si>
  <si>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</si>
  <si>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</si>
  <si>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</si>
  <si>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</si>
  <si>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</si>
  <si>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</si>
  <si>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</si>
  <si>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</si>
  <si>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</si>
  <si>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</si>
  <si>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</si>
  <si>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</si>
  <si>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</si>
  <si>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</si>
  <si>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</si>
  <si>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</si>
  <si>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</si>
  <si>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</si>
  <si>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</si>
  <si>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</si>
  <si>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</si>
  <si>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</si>
  <si>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</si>
  <si>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</si>
  <si>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</si>
  <si>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特定地域生活排水処理事業は、各家庭に設置した浄化槽で汚水処理を行い川や水路に排水しているため、処理場や管渠を有しない事業である。
引き続き法令に則し機器の点検や清掃、水質検査等を行っていくとともに、浄化槽の管理方法について、よりよい手法がないかを継続的に検討していく。</t>
    <rPh sb="65" eb="66">
      <t>ヒ</t>
    </rPh>
    <rPh sb="67" eb="68">
      <t>ツヅ</t>
    </rPh>
    <rPh sb="69" eb="71">
      <t>ホウレイ</t>
    </rPh>
    <rPh sb="72" eb="73">
      <t>ソク</t>
    </rPh>
    <rPh sb="80" eb="82">
      <t>セイソウ</t>
    </rPh>
    <rPh sb="89" eb="90">
      <t>オコナ</t>
    </rPh>
    <rPh sb="99" eb="102">
      <t>ジョウカソウ</t>
    </rPh>
    <rPh sb="116" eb="118">
      <t>シュホウ</t>
    </rPh>
    <rPh sb="123" eb="126">
      <t>ケイゾクテキ</t>
    </rPh>
    <rPh sb="127" eb="129">
      <t>ケントウ</t>
    </rPh>
    <phoneticPr fontId="4"/>
  </si>
  <si>
    <t xml:space="preserve">①収益的収支比率は、料金収入の微減と修繕費の増加による費用の微増によってわずかに低下したものの、概ね100％程度の水準を維持している。
同じ理由から、⑥汚水処理原価が上昇し⑤経費回収率は低下した。
収入に占める一般会計繰入金の割合が高く、基準外繰入も含まれている。
起債の発行は行っておらず、一般会計が償還に要する資金の全額を負担することとしていることから、④企業債残高対事業規模比率は0％を維持しており、財政状態は健全である。
⑦施設利用率は、類似団体平均を大きく上回る高い水準を維持している。
⑧水洗化率は100％を維持しており、今後の大幅な収益力向上は見込めないが、引き続き経費削減に取り組むとともに、使用料の見直しについても検討していく必要がある。
</t>
    <rPh sb="1" eb="6">
      <t>シュウエキテキシュウシ</t>
    </rPh>
    <rPh sb="6" eb="8">
      <t>ヒリツ</t>
    </rPh>
    <rPh sb="10" eb="12">
      <t>リョウキン</t>
    </rPh>
    <rPh sb="15" eb="17">
      <t>ビゲン</t>
    </rPh>
    <rPh sb="18" eb="21">
      <t>シュウゼンヒ</t>
    </rPh>
    <rPh sb="22" eb="24">
      <t>ゾウカ</t>
    </rPh>
    <rPh sb="30" eb="32">
      <t>ビゾウ</t>
    </rPh>
    <rPh sb="40" eb="42">
      <t>テイカ</t>
    </rPh>
    <rPh sb="48" eb="49">
      <t>オオム</t>
    </rPh>
    <rPh sb="54" eb="56">
      <t>テイド</t>
    </rPh>
    <rPh sb="57" eb="59">
      <t>スイジュン</t>
    </rPh>
    <rPh sb="60" eb="62">
      <t>イジ</t>
    </rPh>
    <rPh sb="68" eb="69">
      <t>オナ</t>
    </rPh>
    <rPh sb="70" eb="72">
      <t>リユウ</t>
    </rPh>
    <rPh sb="76" eb="78">
      <t>オスイ</t>
    </rPh>
    <rPh sb="78" eb="80">
      <t>ショリ</t>
    </rPh>
    <rPh sb="80" eb="82">
      <t>ゲンカ</t>
    </rPh>
    <rPh sb="83" eb="85">
      <t>ジョウショウ</t>
    </rPh>
    <rPh sb="87" eb="89">
      <t>ケイヒ</t>
    </rPh>
    <rPh sb="89" eb="91">
      <t>カイシュウ</t>
    </rPh>
    <rPh sb="91" eb="92">
      <t>リツ</t>
    </rPh>
    <rPh sb="93" eb="95">
      <t>テイカ</t>
    </rPh>
    <rPh sb="99" eb="101">
      <t>シュウニュウ</t>
    </rPh>
    <rPh sb="102" eb="103">
      <t>シ</t>
    </rPh>
    <rPh sb="105" eb="109">
      <t>イッパンカイケイ</t>
    </rPh>
    <rPh sb="109" eb="112">
      <t>クリイレキン</t>
    </rPh>
    <rPh sb="113" eb="115">
      <t>ワリアイ</t>
    </rPh>
    <rPh sb="116" eb="117">
      <t>タカ</t>
    </rPh>
    <rPh sb="119" eb="121">
      <t>キジュン</t>
    </rPh>
    <rPh sb="121" eb="122">
      <t>ガイ</t>
    </rPh>
    <rPh sb="122" eb="124">
      <t>クリイレ</t>
    </rPh>
    <rPh sb="125" eb="126">
      <t>フク</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</si>
  <si>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水洗化率を達成している。このうち、特定地域生活排水処理事業は、大規模な集合処理が適さない地区の汚水処理を、合併処理浄化槽により行っている。
収益性は安定しているものの、一般会計からの繰入は必要であり、過疎化の進展と人口減少により、今後もこの状態は継続すると考えられる。引き続き原価の削減に努めるとともに、使用料の見直しについても検討する必要がある。</t>
    <rPh sb="64" eb="66">
      <t>ケイモウ</t>
    </rPh>
    <rPh sb="108" eb="110">
      <t>トクテイ</t>
    </rPh>
    <rPh sb="110" eb="112">
      <t>チイキ</t>
    </rPh>
    <rPh sb="118" eb="120">
      <t>ジギョウ</t>
    </rPh>
    <rPh sb="144" eb="146">
      <t>ガッペイ</t>
    </rPh>
    <rPh sb="146" eb="148">
      <t>ショリ</t>
    </rPh>
    <rPh sb="148" eb="151">
      <t>ジョウカソウ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</si>
</sst>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7-425F-8704-F123181C7C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17-425F-8704-F123181C7C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96.15</c:v>
                </c:pt>
                <c:pt idx="1">
                  <c:v>96.15</c:v>
                </c:pt>
                <c:pt idx="2">
                  <c:v>96.15</c:v>
                </c:pt>
                <c:pt idx="3">
                  <c:v>96.15</c:v>
                </c:pt>
                <c:pt idx="4">
                  <c:v>96.15</c:v>
                </c:pt>
              </c:numCache>
            </c:numRef>
          </c:val>
          <c:extLst>
            <c:ext xmlns:c16="http://schemas.microsoft.com/office/drawing/2014/chart" uri="{C3380CC4-5D6E-409C-BE32-E72D297353CC}">
              <c16:uniqueId val="{00000000-24D0-4B46-9372-BD22E725A6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24D0-4B46-9372-BD22E725A6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12-4923-9593-06D59D4157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9612-4923-9593-06D59D4157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101.25</c:v>
                </c:pt>
                <c:pt idx="1">
                  <c:v>101.45</c:v>
                </c:pt>
                <c:pt idx="2">
                  <c:v>96.67</c:v>
                </c:pt>
                <c:pt idx="3">
                  <c:v>102.1</c:v>
                </c:pt>
                <c:pt idx="4">
                  <c:v>99.45</c:v>
                </c:pt>
              </c:numCache>
            </c:numRef>
          </c:val>
          <c:extLst>
            <c:ext xmlns:c16="http://schemas.microsoft.com/office/drawing/2014/chart" uri="{C3380CC4-5D6E-409C-BE32-E72D297353CC}">
              <c16:uniqueId val="{00000000-9721-4D78-BB68-9172CF2DF2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1-4D78-BB68-9172CF2DF2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3-48A3-8B74-CE9DD978F9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3-48A3-8B74-CE9DD978F9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8F-4A33-8200-842EFE9944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8F-4A33-8200-842EFE9944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F0-412C-BD87-C423356865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F0-412C-BD87-C423356865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9B-4CDD-B414-F6094EB24A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9B-4CDD-B414-F6094EB24A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90.71</c:v>
                </c:pt>
                <c:pt idx="1">
                  <c:v>55.7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8F-4CD2-821F-6E8AF931F8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DC8F-4CD2-821F-6E8AF931F8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66.41</c:v>
                </c:pt>
                <c:pt idx="1">
                  <c:v>64.06</c:v>
                </c:pt>
                <c:pt idx="2">
                  <c:v>68.040000000000006</c:v>
                </c:pt>
                <c:pt idx="3">
                  <c:v>76.56</c:v>
                </c:pt>
                <c:pt idx="4">
                  <c:v>70.86</c:v>
                </c:pt>
              </c:numCache>
            </c:numRef>
          </c:val>
          <c:extLst>
            <c:ext xmlns:c16="http://schemas.microsoft.com/office/drawing/2014/chart" uri="{C3380CC4-5D6E-409C-BE32-E72D297353CC}">
              <c16:uniqueId val="{00000000-7DC3-451A-B445-441C1AA9366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7DC3-451A-B445-441C1AA9366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399.67</c:v>
                </c:pt>
                <c:pt idx="1">
                  <c:v>401.1</c:v>
                </c:pt>
                <c:pt idx="2">
                  <c:v>373.75</c:v>
                </c:pt>
                <c:pt idx="3">
                  <c:v>329.15</c:v>
                </c:pt>
                <c:pt idx="4">
                  <c:v>354.03</c:v>
                </c:pt>
              </c:numCache>
            </c:numRef>
          </c:val>
          <c:extLst>
            <c:ext xmlns:c16="http://schemas.microsoft.com/office/drawing/2014/chart" uri="{C3380CC4-5D6E-409C-BE32-E72D297353CC}">
              <c16:uniqueId val="{00000000-C006-47B3-BFA6-9063F04294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C006-47B3-BFA6-9063F04294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31" zoomScaleNormal="100" workbookViewId="0">
      <selection activeCell="CM56" sqref="CM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高野町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2983</v>
      </c>
      <c r="AM8" s="51"/>
      <c r="AN8" s="51"/>
      <c r="AO8" s="51"/>
      <c r="AP8" s="51"/>
      <c r="AQ8" s="51"/>
      <c r="AR8" s="51"/>
      <c r="AS8" s="51"/>
      <c r="AT8" s="46">
        <f>データ!T6</f>
        <v>137.03</v>
      </c>
      <c r="AU8" s="46"/>
      <c r="AV8" s="46"/>
      <c r="AW8" s="46"/>
      <c r="AX8" s="46"/>
      <c r="AY8" s="46"/>
      <c r="AZ8" s="46"/>
      <c r="BA8" s="46"/>
      <c r="BB8" s="46">
        <f>データ!U6</f>
        <v>21.77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4.59</v>
      </c>
      <c r="Q10" s="46"/>
      <c r="R10" s="46"/>
      <c r="S10" s="46"/>
      <c r="T10" s="46"/>
      <c r="U10" s="46"/>
      <c r="V10" s="46"/>
      <c r="W10" s="46">
        <f>データ!Q6</f>
        <v>100</v>
      </c>
      <c r="X10" s="46"/>
      <c r="Y10" s="46"/>
      <c r="Z10" s="46"/>
      <c r="AA10" s="46"/>
      <c r="AB10" s="46"/>
      <c r="AC10" s="46"/>
      <c r="AD10" s="51">
        <f>データ!R6</f>
        <v>4200</v>
      </c>
      <c r="AE10" s="51"/>
      <c r="AF10" s="51"/>
      <c r="AG10" s="51"/>
      <c r="AH10" s="51"/>
      <c r="AI10" s="51"/>
      <c r="AJ10" s="51"/>
      <c r="AK10" s="2"/>
      <c r="AL10" s="51">
        <f>データ!V6</f>
        <v>135</v>
      </c>
      <c r="AM10" s="51"/>
      <c r="AN10" s="51"/>
      <c r="AO10" s="51"/>
      <c r="AP10" s="51"/>
      <c r="AQ10" s="51"/>
      <c r="AR10" s="51"/>
      <c r="AS10" s="51"/>
      <c r="AT10" s="46">
        <f>データ!W6</f>
        <v>0.26</v>
      </c>
      <c r="AU10" s="46"/>
      <c r="AV10" s="46"/>
      <c r="AW10" s="46"/>
      <c r="AX10" s="46"/>
      <c r="AY10" s="46"/>
      <c r="AZ10" s="46"/>
      <c r="BA10" s="46"/>
      <c r="BB10" s="46">
        <f>データ!X6</f>
        <v>519.23</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dsL1Vlzhx/K7Vs0Ky957zyBdNGQdfNZghthiSAhCtkv67NMi5wOEmw0wElH2ckV0YgLIiRpCg36KoAf3jEgj8g==" saltValue="03ZLCGwpeK36nYtQWMhG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303445</v>
      </c>
      <c r="D6" s="33">
        <f t="shared" si="3"/>
        <v>47</v>
      </c>
      <c r="E6" s="33">
        <f t="shared" si="3"/>
        <v>18</v>
      </c>
      <c r="F6" s="33">
        <f t="shared" si="3"/>
        <v>0</v>
      </c>
      <c r="G6" s="33">
        <f t="shared" si="3"/>
        <v>0</v>
      </c>
      <c r="H6" s="33" t="str">
        <f t="shared" si="3"/>
        <v>和歌山県　高野町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4.59</v>
      </c>
      <c r="Q6" s="34">
        <f t="shared" si="3"/>
        <v>100</v>
      </c>
      <c r="R6" s="34">
        <f t="shared" si="3"/>
        <v>4200</v>
      </c>
      <c r="S6" s="34">
        <f t="shared" si="3"/>
        <v>2983</v>
      </c>
      <c r="T6" s="34">
        <f t="shared" si="3"/>
        <v>137.03</v>
      </c>
      <c r="U6" s="34">
        <f t="shared" si="3"/>
        <v>21.77</v>
      </c>
      <c r="V6" s="34">
        <f t="shared" si="3"/>
        <v>135</v>
      </c>
      <c r="W6" s="34">
        <f t="shared" si="3"/>
        <v>0.26</v>
      </c>
      <c r="X6" s="34">
        <f t="shared" si="3"/>
        <v>519.23</v>
      </c>
      <c r="Y6" s="35">
        <f>IF(Y7="",NA(),Y7)</f>
        <v>101.25</v>
      </c>
      <c r="Z6" s="35">
        <f t="shared" ref="Z6:AH6" si="4">IF(Z7="",NA(),Z7)</f>
        <v>101.45</v>
      </c>
      <c r="AA6" s="35">
        <f t="shared" si="4"/>
        <v>96.67</v>
      </c>
      <c r="AB6" s="35">
        <f t="shared" si="4"/>
        <v>102.1</v>
      </c>
      <c r="AC6" s="35">
        <f t="shared" si="4"/>
        <v>99.45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90.71</v>
      </c>
      <c r="BG6" s="35">
        <f t="shared" ref="BG6:BO6" si="7">IF(BG7="",NA(),BG7)</f>
        <v>55.7</v>
      </c>
      <c r="BH6" s="34">
        <f t="shared" si="7"/>
        <v>0</v>
      </c>
      <c r="BI6" s="34">
        <f t="shared" si="7"/>
        <v>0</v>
      </c>
      <c r="BJ6" s="34">
        <f t="shared" si="7"/>
        <v>0</v>
      </c>
      <c r="BK6" s="35">
        <f t="shared" si="7"/>
        <v>392.19</v>
      </c>
      <c r="BL6" s="35">
        <f t="shared" si="7"/>
        <v>413.5</v>
      </c>
      <c r="BM6" s="35">
        <f t="shared" si="7"/>
        <v>407.42</v>
      </c>
      <c r="BN6" s="35">
        <f t="shared" si="7"/>
        <v>296.89</v>
      </c>
      <c r="BO6" s="35">
        <f t="shared" si="7"/>
        <v>270.57</v>
      </c>
      <c r="BP6" s="34" t="str">
        <f>IF(BP7="","",IF(BP7="-","【-】","【"&amp;SUBSTITUTE(TEXT(BP7,"#,##0.00"),"-","△")&amp;"】"))</f>
        <v>【307.23】</v>
      </c>
      <c r="BQ6" s="35">
        <f>IF(BQ7="",NA(),BQ7)</f>
        <v>66.41</v>
      </c>
      <c r="BR6" s="35">
        <f t="shared" ref="BR6:BZ6" si="8">IF(BR7="",NA(),BR7)</f>
        <v>64.06</v>
      </c>
      <c r="BS6" s="35">
        <f t="shared" si="8"/>
        <v>68.040000000000006</v>
      </c>
      <c r="BT6" s="35">
        <f t="shared" si="8"/>
        <v>76.56</v>
      </c>
      <c r="BU6" s="35">
        <f t="shared" si="8"/>
        <v>70.86</v>
      </c>
      <c r="BV6" s="35">
        <f t="shared" si="8"/>
        <v>57.03</v>
      </c>
      <c r="BW6" s="35">
        <f t="shared" si="8"/>
        <v>55.84</v>
      </c>
      <c r="BX6" s="35">
        <f t="shared" si="8"/>
        <v>57.08</v>
      </c>
      <c r="BY6" s="35">
        <f t="shared" si="8"/>
        <v>63.06</v>
      </c>
      <c r="BZ6" s="35">
        <f t="shared" si="8"/>
        <v>62.5</v>
      </c>
      <c r="CA6" s="34" t="str">
        <f>IF(CA7="","",IF(CA7="-","【-】","【"&amp;SUBSTITUTE(TEXT(CA7,"#,##0.00"),"-","△")&amp;"】"))</f>
        <v>【59.98】</v>
      </c>
      <c r="CB6" s="35">
        <f>IF(CB7="",NA(),CB7)</f>
        <v>399.67</v>
      </c>
      <c r="CC6" s="35">
        <f t="shared" ref="CC6:CK6" si="9">IF(CC7="",NA(),CC7)</f>
        <v>401.1</v>
      </c>
      <c r="CD6" s="35">
        <f t="shared" si="9"/>
        <v>373.75</v>
      </c>
      <c r="CE6" s="35">
        <f t="shared" si="9"/>
        <v>329.15</v>
      </c>
      <c r="CF6" s="35">
        <f t="shared" si="9"/>
        <v>354.03</v>
      </c>
      <c r="CG6" s="35">
        <f t="shared" si="9"/>
        <v>283.73</v>
      </c>
      <c r="CH6" s="35">
        <f t="shared" si="9"/>
        <v>287.57</v>
      </c>
      <c r="CI6" s="35">
        <f t="shared" si="9"/>
        <v>286.86</v>
      </c>
      <c r="CJ6" s="35">
        <f t="shared" si="9"/>
        <v>264.77</v>
      </c>
      <c r="CK6" s="35">
        <f t="shared" si="9"/>
        <v>269.33</v>
      </c>
      <c r="CL6" s="34" t="str">
        <f>IF(CL7="","",IF(CL7="-","【-】","【"&amp;SUBSTITUTE(TEXT(CL7,"#,##0.00"),"-","△")&amp;"】"))</f>
        <v>【272.98】</v>
      </c>
      <c r="CM6" s="35">
        <f>IF(CM7="",NA(),CM7)</f>
        <v>96.15</v>
      </c>
      <c r="CN6" s="35">
        <f t="shared" ref="CN6:CV6" si="10">IF(CN7="",NA(),CN7)</f>
        <v>96.15</v>
      </c>
      <c r="CO6" s="35">
        <f t="shared" si="10"/>
        <v>96.15</v>
      </c>
      <c r="CP6" s="35">
        <f t="shared" si="10"/>
        <v>96.15</v>
      </c>
      <c r="CQ6" s="35">
        <f t="shared" si="10"/>
        <v>96.15</v>
      </c>
      <c r="CR6" s="35">
        <f t="shared" si="10"/>
        <v>58.25</v>
      </c>
      <c r="CS6" s="35">
        <f t="shared" si="10"/>
        <v>61.55</v>
      </c>
      <c r="CT6" s="35">
        <f t="shared" si="10"/>
        <v>57.22</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303445</v>
      </c>
      <c r="D7" s="37">
        <v>47</v>
      </c>
      <c r="E7" s="37">
        <v>18</v>
      </c>
      <c r="F7" s="37">
        <v>0</v>
      </c>
      <c r="G7" s="37">
        <v>0</v>
      </c>
      <c r="H7" s="37" t="s">
        <v>98</v>
      </c>
      <c r="I7" s="37" t="s">
        <v>99</v>
      </c>
      <c r="J7" s="37" t="s">
        <v>100</v>
      </c>
      <c r="K7" s="37" t="s">
        <v>101</v>
      </c>
      <c r="L7" s="37" t="s">
        <v>102</v>
      </c>
      <c r="M7" s="37" t="s">
        <v>103</v>
      </c>
      <c r="N7" s="38" t="s">
        <v>104</v>
      </c>
      <c r="O7" s="38" t="s">
        <v>105</v>
      </c>
      <c r="P7" s="38">
        <v>4.59</v>
      </c>
      <c r="Q7" s="38">
        <v>100</v>
      </c>
      <c r="R7" s="38">
        <v>4200</v>
      </c>
      <c r="S7" s="38">
        <v>2983</v>
      </c>
      <c r="T7" s="38">
        <v>137.03</v>
      </c>
      <c r="U7" s="38">
        <v>21.77</v>
      </c>
      <c r="V7" s="38">
        <v>135</v>
      </c>
      <c r="W7" s="38">
        <v>0.26</v>
      </c>
      <c r="X7" s="38">
        <v>519.23</v>
      </c>
      <c r="Y7" s="38">
        <v>101.25</v>
      </c>
      <c r="Z7" s="38">
        <v>101.45</v>
      </c>
      <c r="AA7" s="38">
        <v>96.67</v>
      </c>
      <c r="AB7" s="38">
        <v>102.1</v>
      </c>
      <c r="AC7" s="38">
        <v>99.45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90.71</v>
      </c>
      <c r="BG7" s="38">
        <v>55.7</v>
      </c>
      <c r="BH7" s="38">
        <v>0</v>
      </c>
      <c r="BI7" s="38">
        <v>0</v>
      </c>
      <c r="BJ7" s="38">
        <v>0</v>
      </c>
      <c r="BK7" s="38">
        <v>392.19</v>
      </c>
      <c r="BL7" s="38">
        <v>413.5</v>
      </c>
      <c r="BM7" s="38">
        <v>407.42</v>
      </c>
      <c r="BN7" s="38">
        <v>296.89</v>
      </c>
      <c r="BO7" s="38">
        <v>270.57</v>
      </c>
      <c r="BP7" s="38">
        <v>307.23</v>
      </c>
      <c r="BQ7" s="38">
        <v>66.41</v>
      </c>
      <c r="BR7" s="38">
        <v>64.06</v>
      </c>
      <c r="BS7" s="38">
        <v>68.040000000000006</v>
      </c>
      <c r="BT7" s="38">
        <v>76.56</v>
      </c>
      <c r="BU7" s="38">
        <v>70.86</v>
      </c>
      <c r="BV7" s="38">
        <v>57.03</v>
      </c>
      <c r="BW7" s="38">
        <v>55.84</v>
      </c>
      <c r="BX7" s="38">
        <v>57.08</v>
      </c>
      <c r="BY7" s="38">
        <v>63.06</v>
      </c>
      <c r="BZ7" s="38">
        <v>62.5</v>
      </c>
      <c r="CA7" s="38">
        <v>59.98</v>
      </c>
      <c r="CB7" s="38">
        <v>399.67</v>
      </c>
      <c r="CC7" s="38">
        <v>401.1</v>
      </c>
      <c r="CD7" s="38">
        <v>373.75</v>
      </c>
      <c r="CE7" s="38">
        <v>329.15</v>
      </c>
      <c r="CF7" s="38">
        <v>354.03</v>
      </c>
      <c r="CG7" s="38">
        <v>283.73</v>
      </c>
      <c r="CH7" s="38">
        <v>287.57</v>
      </c>
      <c r="CI7" s="38">
        <v>286.86</v>
      </c>
      <c r="CJ7" s="38">
        <v>264.77</v>
      </c>
      <c r="CK7" s="38">
        <v>269.33</v>
      </c>
      <c r="CL7" s="38">
        <v>272.98</v>
      </c>
      <c r="CM7" s="38">
        <v>96.15</v>
      </c>
      <c r="CN7" s="38">
        <v>96.15</v>
      </c>
      <c r="CO7" s="38">
        <v>96.15</v>
      </c>
      <c r="CP7" s="38">
        <v>96.15</v>
      </c>
      <c r="CQ7" s="38">
        <v>96.15</v>
      </c>
      <c r="CR7" s="38">
        <v>58.25</v>
      </c>
      <c r="CS7" s="38">
        <v>61.55</v>
      </c>
      <c r="CT7" s="38">
        <v>57.22</v>
      </c>
      <c r="CU7" s="38">
        <v>59.94</v>
      </c>
      <c r="CV7" s="38">
        <v>59.64</v>
      </c>
      <c r="CW7" s="38">
        <v>58.71</v>
      </c>
      <c r="CX7" s="38">
        <v>100</v>
      </c>
      <c r="CY7" s="38">
        <v>100</v>
      </c>
      <c r="CZ7" s="38">
        <v>100</v>
      </c>
      <c r="DA7" s="38">
        <v>100</v>
      </c>
      <c r="DB7" s="38">
        <v>100</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2021-02-01T23:40:19Z</cp:lastPrinted>
  <dcterms:created xsi:type="dcterms:W3CDTF">2020-12-04T03:17:50Z</dcterms:created>
  <dcterms:modified xsi:type="dcterms:W3CDTF">2021-02-01T23:40:33Z</dcterms:modified>
  <cp:category/>
</cp:coreProperties>
</file>