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出納室\財政用（整理中）\他の財政関係\財政状況資料集\R3(令和2年度決算）財政状況資料集\R4.3.8　第1回目\"/>
    </mc:Choice>
  </mc:AlternateContent>
  <xr:revisionPtr revIDLastSave="0" documentId="13_ncr:1_{2A0938BA-EA9C-476C-BFE6-B0CCB9C4A574}" xr6:coauthVersionLast="47" xr6:coauthVersionMax="47" xr10:uidLastSave="{00000000-0000-0000-0000-000000000000}"/>
  <bookViews>
    <workbookView xWindow="-120" yWindow="-120" windowWidth="20730" windowHeight="11160" tabRatio="78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88" i="12" l="1"/>
  <c r="AU88" i="12"/>
  <c r="AP88" i="12"/>
  <c r="AU63" i="12"/>
  <c r="AP63" i="12"/>
  <c r="AP23" i="12"/>
  <c r="AA23" i="12"/>
  <c r="V23" i="12"/>
  <c r="Q23" i="12"/>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CO35" i="10"/>
  <c r="AM35" i="10"/>
  <c r="C35" i="10"/>
  <c r="CO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E34" i="10"/>
  <c r="BE35" i="10" s="1"/>
  <c r="BE36" i="10" s="1"/>
  <c r="BE37" i="10" s="1"/>
</calcChain>
</file>

<file path=xl/sharedStrings.xml><?xml version="1.0" encoding="utf-8"?>
<sst xmlns="http://schemas.openxmlformats.org/spreadsheetml/2006/main" count="1106" uniqueCount="614">
  <si>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</si>
  <si>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</si>
  <si>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</si>
  <si>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</si>
  <si>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</si>
  <si>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</si>
  <si>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</si>
  <si>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</si>
  <si>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</si>
  <si>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</si>
  <si>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</si>
  <si>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</si>
  <si>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</si>
  <si>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</si>
  <si>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</si>
  <si>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</si>
  <si>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</si>
  <si>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</si>
  <si>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</si>
  <si>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</si>
  <si>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</si>
  <si>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</si>
  <si>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</si>
  <si>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</si>
  <si>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</si>
  <si>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</si>
  <si>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</si>
  <si>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</si>
  <si>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</si>
  <si>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</si>
  <si>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</si>
  <si>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</si>
  <si>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</si>
  <si>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</si>
  <si>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</si>
  <si>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</si>
  <si>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</si>
  <si>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</si>
  <si>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</si>
  <si>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</si>
  <si>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</si>
  <si>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</si>
  <si>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</si>
  <si>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</si>
  <si>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</si>
  <si>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</si>
  <si>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</si>
  <si>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</si>
  <si>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</si>
  <si>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</si>
  <si>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</si>
  <si>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</si>
  <si>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</si>
  <si>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</si>
  <si>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</si>
  <si>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</si>
  <si>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</si>
  <si>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</si>
  <si>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</si>
  <si>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</si>
  <si>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</si>
  <si>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</si>
  <si>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</si>
  <si>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</si>
  <si>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</si>
  <si>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</si>
  <si>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</si>
  <si>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</si>
  <si>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</si>
  <si>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</si>
  <si>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</si>
  <si>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</si>
  <si>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</si>
  <si>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</si>
  <si>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</si>
  <si>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</si>
  <si>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</si>
  <si>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</si>
  <si>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</si>
  <si>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</si>
  <si>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</si>
  <si>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</si>
  <si>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</si>
  <si>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</si>
  <si>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</si>
  <si>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</si>
  <si>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</si>
  <si>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</si>
  <si>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</si>
  <si>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</si>
  <si>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</si>
  <si>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</si>
  <si>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</si>
  <si>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</si>
  <si>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</si>
  <si>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</si>
  <si>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</si>
  <si>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</si>
  <si>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</si>
  <si>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</si>
  <si>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</si>
  <si>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</si>
  <si>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</si>
  <si>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</si>
  <si>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</si>
  <si>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</si>
  <si>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</si>
  <si>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</si>
  <si>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</si>
  <si>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</si>
  <si>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</si>
  <si>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</si>
  <si>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</si>
  <si>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</si>
  <si>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</si>
  <si>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</si>
  <si>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</si>
  <si>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</si>
  <si>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</si>
  <si>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</si>
  <si>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</si>
  <si>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</si>
  <si>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</si>
  <si>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</si>
  <si>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</si>
  <si>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</si>
  <si>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</si>
  <si>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</si>
  <si>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</si>
  <si>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</si>
  <si>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</si>
  <si>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</si>
  <si>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</si>
  <si>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</si>
  <si>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</si>
  <si>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</si>
  <si>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</si>
  <si>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</si>
  <si>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</si>
  <si>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</si>
  <si>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</si>
  <si>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</si>
  <si>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</si>
  <si>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</si>
  <si>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</si>
  <si>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</si>
  <si>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</si>
  <si>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</si>
  <si>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</si>
  <si>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</si>
  <si>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</si>
  <si>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</si>
  <si>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</si>
  <si>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</si>
  <si>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</si>
  <si>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</si>
  <si>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</si>
  <si>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</si>
  <si>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</si>
  <si>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</si>
  <si>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</si>
  <si>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</si>
  <si>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</si>
  <si>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</si>
  <si>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</si>
  <si>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</si>
  <si>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</si>
  <si>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</si>
  <si>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</si>
  <si>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</si>
  <si>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</si>
  <si>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</si>
  <si>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</si>
  <si>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</si>
  <si>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</si>
  <si>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</si>
  <si>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</si>
  <si>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</si>
  <si>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</si>
  <si>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</si>
  <si>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</si>
  <si>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</si>
  <si>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</si>
  <si>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</si>
  <si>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</si>
  <si>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</si>
  <si>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</si>
  <si>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</si>
  <si>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</si>
  <si>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</si>
  <si>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</si>
  <si>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</si>
  <si>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</si>
  <si>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</si>
  <si>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</si>
  <si>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</si>
  <si>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</si>
  <si>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</si>
  <si>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</si>
  <si>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</si>
  <si>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</si>
  <si>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</si>
  <si>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</si>
  <si>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</si>
  <si>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</si>
  <si>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</si>
  <si>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</si>
  <si>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</si>
  <si>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</si>
  <si>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</si>
  <si>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</si>
  <si>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</si>
  <si>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</si>
  <si>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</si>
  <si>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</si>
  <si>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</si>
  <si>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</si>
  <si>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</si>
  <si>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</si>
  <si>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</si>
  <si>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和歌山県高野町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</si>
  <si>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</si>
  <si>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</si>
  <si>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</si>
  <si>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</si>
  <si>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</si>
  <si>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</si>
  <si>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</si>
  <si>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</si>
  <si>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</si>
  <si>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</si>
  <si>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</si>
  <si>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</si>
  <si>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</si>
  <si>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</si>
  <si>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</si>
  <si>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</si>
  <si>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</si>
  <si>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</si>
  <si>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</si>
  <si>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</si>
  <si>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</si>
  <si>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</si>
  <si>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</si>
  <si>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</si>
  <si>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</si>
  <si>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</si>
  <si>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</si>
  <si>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</si>
  <si>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</si>
  <si>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</si>
  <si>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</si>
  <si>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</si>
  <si>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</si>
  <si>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</si>
  <si>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</si>
  <si>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</si>
  <si>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</si>
  <si>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</si>
  <si>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</si>
  <si>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</si>
  <si>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</si>
  <si>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</si>
  <si>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</si>
  <si>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</si>
  <si>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</si>
  <si>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</si>
  <si>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</si>
  <si>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</si>
  <si>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</si>
  <si>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</si>
  <si>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</si>
  <si>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</si>
  <si>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</si>
  <si>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</si>
  <si>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</si>
  <si>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</si>
  <si>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</si>
  <si>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</si>
  <si>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</si>
  <si>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</si>
  <si>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</si>
  <si>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</si>
  <si>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</si>
  <si>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</si>
  <si>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</si>
  <si>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</si>
  <si>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</si>
  <si>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</si>
  <si>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</si>
  <si>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</si>
  <si>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</si>
  <si>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</si>
  <si>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</si>
  <si>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</si>
  <si>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</si>
  <si>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</si>
  <si>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</si>
  <si>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</si>
  <si>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</si>
  <si>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</si>
  <si>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</si>
  <si>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</si>
  <si>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</si>
  <si>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</si>
  <si>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</si>
  <si>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</si>
  <si>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</si>
  <si>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</si>
  <si>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</si>
  <si>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</si>
  <si>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</si>
  <si>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</si>
  <si>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</si>
  <si>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</si>
  <si>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</si>
  <si>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</si>
  <si>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</si>
  <si>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</si>
  <si>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</si>
  <si>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</si>
  <si>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</si>
  <si>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</si>
  <si>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</si>
  <si>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</si>
  <si>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</si>
  <si>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</si>
  <si>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</si>
  <si>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</si>
  <si>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</si>
  <si>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</si>
  <si>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</si>
  <si>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</si>
  <si>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</si>
  <si>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</si>
  <si>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</si>
  <si>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</si>
  <si>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</si>
  <si>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</si>
  <si>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</si>
  <si>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</si>
  <si>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</si>
  <si>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</si>
  <si>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</si>
  <si>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</si>
  <si>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</si>
  <si>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</si>
  <si>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</si>
  <si>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</si>
  <si>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</si>
  <si>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</si>
  <si>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</si>
  <si>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</si>
  <si>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</si>
  <si>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</si>
  <si>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</si>
  <si>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</si>
  <si>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</si>
  <si>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</si>
  <si>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</si>
  <si>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</si>
  <si>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</si>
  <si>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</si>
  <si>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</si>
  <si>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</si>
  <si>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</si>
  <si>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</si>
  <si>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</si>
  <si>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</si>
  <si>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</si>
  <si>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</si>
  <si>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</si>
  <si>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</si>
  <si>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</si>
  <si>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和歌山県高野町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</si>
  <si>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</si>
  <si>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</si>
  <si>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</si>
  <si>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</si>
  <si>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</si>
  <si>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</si>
  <si>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</si>
  <si>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</si>
  <si>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</si>
  <si>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</si>
  <si>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</si>
  <si>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</si>
  <si>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</si>
  <si>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</si>
  <si>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</si>
  <si>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</si>
  <si>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</si>
  <si>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</si>
  <si>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</si>
  <si>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</si>
  <si>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</si>
  <si>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</si>
  <si>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</si>
  <si>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</si>
  <si>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</si>
  <si>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</si>
  <si>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</si>
  <si>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</si>
  <si>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</si>
  <si>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</si>
  <si>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</si>
  <si>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</si>
  <si>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</si>
  <si>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</si>
  <si>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</si>
  <si>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</si>
  <si>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</si>
  <si>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</si>
  <si>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</si>
  <si>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</si>
  <si>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</si>
  <si>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</si>
  <si>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</si>
  <si>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法非適用企業</t>
    <phoneticPr fontId="5"/>
  </si>
  <si>
    <t>高野町生活排水処理事業特別会計</t>
    <phoneticPr fontId="5"/>
  </si>
  <si>
    <t>法非適用企業</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</si>
  <si>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</si>
  <si>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</si>
  <si>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</si>
  <si>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</si>
  <si>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</si>
  <si>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</si>
  <si>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</si>
  <si>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</si>
  <si>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</si>
  <si>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</si>
  <si>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</si>
  <si>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</si>
  <si>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</si>
  <si>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</si>
  <si>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</si>
  <si>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</si>
  <si>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</si>
  <si>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</si>
  <si>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</si>
  <si>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</si>
  <si>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</si>
  <si>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</si>
  <si>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</si>
  <si>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</si>
  <si>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</si>
  <si>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</si>
  <si>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</si>
  <si>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</si>
  <si>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</si>
  <si>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</si>
  <si>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</si>
  <si>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</si>
  <si>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</si>
  <si>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</si>
  <si>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</si>
  <si>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</si>
  <si>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</si>
  <si>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</si>
  <si>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</si>
  <si>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</si>
  <si>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</si>
  <si>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</si>
  <si>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</si>
  <si>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</si>
  <si>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</si>
  <si>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</si>
  <si>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</si>
  <si>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</si>
  <si>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</si>
  <si>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</si>
  <si>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</si>
  <si>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</si>
  <si>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</si>
  <si>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</si>
  <si>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</si>
  <si>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</si>
  <si>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</si>
  <si>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</si>
  <si>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</si>
  <si>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</si>
  <si>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</si>
  <si>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</si>
  <si>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高野町下水道特別会計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</si>
  <si>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</si>
  <si>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</si>
  <si>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高野町簡易水道特別会計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</si>
  <si>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</si>
  <si>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</si>
  <si>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高野町水道事業会計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</si>
  <si>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</si>
  <si>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</si>
  <si>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</si>
  <si>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</si>
  <si>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</si>
  <si>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</si>
  <si>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</si>
  <si>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</si>
  <si>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</si>
  <si>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</si>
  <si>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</si>
  <si>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</si>
  <si>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</si>
  <si>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</si>
  <si>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</si>
  <si>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</si>
  <si>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</si>
  <si>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</si>
  <si>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</si>
  <si>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</si>
  <si>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</si>
  <si>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</si>
  <si>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</si>
  <si>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</si>
  <si>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</si>
  <si>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</si>
  <si>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</si>
  <si>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</si>
  <si>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</si>
  <si>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</si>
  <si>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</si>
  <si>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</si>
  <si>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</si>
  <si>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</si>
  <si>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</si>
  <si>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</si>
  <si>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</si>
  <si>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</si>
  <si>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</si>
  <si>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</si>
  <si>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</si>
  <si>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</si>
  <si>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</si>
  <si>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</si>
  <si>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</si>
  <si>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</si>
  <si>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</si>
  <si>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</si>
  <si>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</si>
  <si>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</si>
  <si>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</si>
  <si>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</si>
  <si>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</si>
  <si>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</si>
  <si>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</si>
  <si>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</si>
  <si>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</si>
  <si>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</si>
  <si>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</si>
  <si>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</si>
  <si>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</si>
  <si>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</si>
  <si>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</si>
  <si>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</si>
  <si>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</si>
  <si>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</si>
  <si>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</si>
  <si>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</si>
  <si>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</si>
  <si>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</si>
  <si>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</si>
  <si>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</si>
  <si>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</si>
  <si>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</si>
  <si>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</si>
  <si>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</si>
  <si>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</si>
  <si>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</si>
  <si>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</si>
  <si>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</si>
  <si>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</si>
  <si>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</si>
  <si>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</si>
  <si>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</si>
  <si>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</si>
  <si>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</si>
  <si>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</si>
  <si>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</si>
  <si>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</si>
  <si>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1.61</t>
  </si>
  <si>
    <t>▲ 2.71</t>
  </si>
  <si>
    <t>▲ 17.98</t>
  </si>
  <si>
    <t>▲ 0.13</t>
  </si>
  <si>
    <t>一般会計</t>
  </si>
  <si>
    <t>高野町水道事業会計</t>
  </si>
  <si>
    <t>高野町介護保険特別会計</t>
  </si>
  <si>
    <t>高野町国民健康保険特別会計</t>
  </si>
  <si>
    <t>高野町国民健康保険高野山総合診療所特別会計</t>
  </si>
  <si>
    <t>高野町簡易水道特別会計</t>
  </si>
  <si>
    <t>高野町下水道特別会計</t>
  </si>
  <si>
    <t>高野町国民健康保険富貴診療所特別会計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</si>
  <si>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</si>
  <si>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</si>
  <si>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</si>
  <si>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</si>
  <si>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</si>
  <si>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</si>
  <si>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</si>
  <si>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</si>
  <si>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</si>
  <si>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</si>
  <si>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</si>
  <si>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</si>
  <si>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</si>
  <si>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</si>
  <si>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</si>
  <si>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</si>
  <si>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伊都郡町村及び橋本市老人福祉施設事務組合（公営企業会計）</t>
  </si>
  <si>
    <t>-</t>
    <phoneticPr fontId="2"/>
  </si>
  <si>
    <t>ふるさと応援寄附基金</t>
    <phoneticPr fontId="5"/>
  </si>
  <si>
    <t>地域福祉基金</t>
    <phoneticPr fontId="5"/>
  </si>
  <si>
    <t>公共施設等整備基金</t>
    <phoneticPr fontId="5"/>
  </si>
  <si>
    <t>街並み景観及び自然景観振興整備基金</t>
    <phoneticPr fontId="5"/>
  </si>
  <si>
    <t>森林整備基金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</si>
</sst>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3266-4FCF-9971-2D76D185E6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153988</c:v>
                </c:pt>
                <c:pt idx="1">
                  <c:v>187251</c:v>
                </c:pt>
                <c:pt idx="2">
                  <c:v>92585</c:v>
                </c:pt>
                <c:pt idx="3">
                  <c:v>141578</c:v>
                </c:pt>
                <c:pt idx="4">
                  <c:v>141871</c:v>
                </c:pt>
              </c:numCache>
            </c:numRef>
          </c:val>
          <c:smooth val="0"/>
          <c:extLst>
            <c:ext xmlns:c16="http://schemas.microsoft.com/office/drawing/2014/chart" uri="{C3380CC4-5D6E-409C-BE32-E72D297353CC}">
              <c16:uniqueId val="{00000001-3266-4FCF-9971-2D76D185E6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5.42</c:v>
                </c:pt>
                <c:pt idx="1">
                  <c:v>5.19</c:v>
                </c:pt>
                <c:pt idx="2">
                  <c:v>2.77</c:v>
                </c:pt>
                <c:pt idx="3">
                  <c:v>4.7699999999999996</c:v>
                </c:pt>
                <c:pt idx="4">
                  <c:v>5.99</c:v>
                </c:pt>
              </c:numCache>
            </c:numRef>
          </c:val>
          <c:extLst>
            <c:ext xmlns:c16="http://schemas.microsoft.com/office/drawing/2014/chart" uri="{C3380CC4-5D6E-409C-BE32-E72D297353CC}">
              <c16:uniqueId val="{00000000-B6AC-4D20-A6CE-C546CC0003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59.65</c:v>
                </c:pt>
                <c:pt idx="1">
                  <c:v>58.8</c:v>
                </c:pt>
                <c:pt idx="2">
                  <c:v>44.51</c:v>
                </c:pt>
                <c:pt idx="3">
                  <c:v>42.5</c:v>
                </c:pt>
                <c:pt idx="4">
                  <c:v>45.7</c:v>
                </c:pt>
              </c:numCache>
            </c:numRef>
          </c:val>
          <c:extLst>
            <c:ext xmlns:c16="http://schemas.microsoft.com/office/drawing/2014/chart" uri="{C3380CC4-5D6E-409C-BE32-E72D297353CC}">
              <c16:uniqueId val="{00000001-B6AC-4D20-A6CE-C546CC0003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-1.61</c:v>
                </c:pt>
                <c:pt idx="1">
                  <c:v>-2.71</c:v>
                </c:pt>
                <c:pt idx="2">
                  <c:v>-17.98</c:v>
                </c:pt>
                <c:pt idx="3">
                  <c:v>-0.13</c:v>
                </c:pt>
                <c:pt idx="4">
                  <c:v>7.27</c:v>
                </c:pt>
              </c:numCache>
            </c:numRef>
          </c:val>
          <c:smooth val="0"/>
          <c:extLst>
            <c:ext xmlns:c16="http://schemas.microsoft.com/office/drawing/2014/chart" uri="{C3380CC4-5D6E-409C-BE32-E72D297353CC}">
              <c16:uniqueId val="{00000002-B6AC-4D20-A6CE-C546CC0003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0.35</c:v>
                </c:pt>
                <c:pt idx="2">
                  <c:v>#N/A</c:v>
                </c:pt>
                <c:pt idx="3">
                  <c:v>0.4</c:v>
                </c:pt>
                <c:pt idx="4">
                  <c:v>#N/A</c:v>
                </c:pt>
                <c:pt idx="5">
                  <c:v>0.48</c:v>
                </c:pt>
                <c:pt idx="6">
                  <c:v>#N/A</c:v>
                </c:pt>
                <c:pt idx="7">
                  <c:v>0.25</c:v>
                </c:pt>
                <c:pt idx="8">
                  <c:v>#N/A</c:v>
                </c:pt>
                <c:pt idx="9">
                  <c:v>0.41</c:v>
                </c:pt>
              </c:numCache>
            </c:numRef>
          </c:val>
          <c:extLst>
            <c:ext xmlns:c16="http://schemas.microsoft.com/office/drawing/2014/chart" uri="{C3380CC4-5D6E-409C-BE32-E72D297353CC}">
              <c16:uniqueId val="{00000000-5EED-4954-995D-A2AC363434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ED-4954-995D-A2AC363434C5}"/>
            </c:ext>
          </c:extLst>
        </c:ser>
        <c:ser>
          <c:idx val="2"/>
          <c:order val="2"/>
          <c:tx>
            <c:strRef>
              <c:f>データシート!$A$29</c:f>
              <c:strCache>
                <c:ptCount val="1"/>
                <c:pt idx="0">
                  <c:v>高野町国民健康保険富貴診療所特別会計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0.23</c:v>
                </c:pt>
                <c:pt idx="2">
                  <c:v>#N/A</c:v>
                </c:pt>
                <c:pt idx="3">
                  <c:v>0.54</c:v>
                </c:pt>
                <c:pt idx="4">
                  <c:v>#N/A</c:v>
                </c:pt>
                <c:pt idx="5">
                  <c:v>0.47</c:v>
                </c:pt>
                <c:pt idx="6">
                  <c:v>#N/A</c:v>
                </c:pt>
                <c:pt idx="7">
                  <c:v>0.21</c:v>
                </c:pt>
                <c:pt idx="8">
                  <c:v>#N/A</c:v>
                </c:pt>
                <c:pt idx="9">
                  <c:v>0.2</c:v>
                </c:pt>
              </c:numCache>
            </c:numRef>
          </c:val>
          <c:extLst>
            <c:ext xmlns:c16="http://schemas.microsoft.com/office/drawing/2014/chart" uri="{C3380CC4-5D6E-409C-BE32-E72D297353CC}">
              <c16:uniqueId val="{00000002-5EED-4954-995D-A2AC363434C5}"/>
            </c:ext>
          </c:extLst>
        </c:ser>
        <c:ser>
          <c:idx val="3"/>
          <c:order val="3"/>
          <c:tx>
            <c:strRef>
              <c:f>データシート!$A$30</c:f>
              <c:strCache>
                <c:ptCount val="1"/>
                <c:pt idx="0">
                  <c:v>高野町下水道特別会計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0.23</c:v>
                </c:pt>
                <c:pt idx="2">
                  <c:v>#N/A</c:v>
                </c:pt>
                <c:pt idx="3">
                  <c:v>0.34</c:v>
                </c:pt>
                <c:pt idx="4">
                  <c:v>#N/A</c:v>
                </c:pt>
                <c:pt idx="5">
                  <c:v>0.34</c:v>
                </c:pt>
                <c:pt idx="6">
                  <c:v>#N/A</c:v>
                </c:pt>
                <c:pt idx="7">
                  <c:v>0.5</c:v>
                </c:pt>
                <c:pt idx="8">
                  <c:v>#N/A</c:v>
                </c:pt>
                <c:pt idx="9">
                  <c:v>0.51</c:v>
                </c:pt>
              </c:numCache>
            </c:numRef>
          </c:val>
          <c:extLst>
            <c:ext xmlns:c16="http://schemas.microsoft.com/office/drawing/2014/chart" uri="{C3380CC4-5D6E-409C-BE32-E72D297353CC}">
              <c16:uniqueId val="{00000003-5EED-4954-995D-A2AC363434C5}"/>
            </c:ext>
          </c:extLst>
        </c:ser>
        <c:ser>
          <c:idx val="4"/>
          <c:order val="4"/>
          <c:tx>
            <c:strRef>
              <c:f>データシート!$A$31</c:f>
              <c:strCache>
                <c:ptCount val="1"/>
                <c:pt idx="0">
                  <c:v>高野町簡易水道特別会計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0.38</c:v>
                </c:pt>
                <c:pt idx="4">
                  <c:v>#N/A</c:v>
                </c:pt>
                <c:pt idx="5">
                  <c:v>0.3</c:v>
                </c:pt>
                <c:pt idx="6">
                  <c:v>#N/A</c:v>
                </c:pt>
                <c:pt idx="7">
                  <c:v>0.43</c:v>
                </c:pt>
                <c:pt idx="8">
                  <c:v>#N/A</c:v>
                </c:pt>
                <c:pt idx="9">
                  <c:v>0.56999999999999995</c:v>
                </c:pt>
              </c:numCache>
            </c:numRef>
          </c:val>
          <c:extLst>
            <c:ext xmlns:c16="http://schemas.microsoft.com/office/drawing/2014/chart" uri="{C3380CC4-5D6E-409C-BE32-E72D297353CC}">
              <c16:uniqueId val="{00000004-5EED-4954-995D-A2AC363434C5}"/>
            </c:ext>
          </c:extLst>
        </c:ser>
        <c:ser>
          <c:idx val="5"/>
          <c:order val="5"/>
          <c:tx>
            <c:strRef>
              <c:f>データシート!$A$32</c:f>
              <c:strCache>
                <c:ptCount val="1"/>
                <c:pt idx="0">
                  <c:v>高野町国民健康保険高野山総合診療所特別会計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1.59</c:v>
                </c:pt>
                <c:pt idx="2">
                  <c:v>#N/A</c:v>
                </c:pt>
                <c:pt idx="3">
                  <c:v>1.57</c:v>
                </c:pt>
                <c:pt idx="4">
                  <c:v>#N/A</c:v>
                </c:pt>
                <c:pt idx="5">
                  <c:v>1.52</c:v>
                </c:pt>
                <c:pt idx="6">
                  <c:v>#N/A</c:v>
                </c:pt>
                <c:pt idx="7">
                  <c:v>1.62</c:v>
                </c:pt>
                <c:pt idx="8">
                  <c:v>#N/A</c:v>
                </c:pt>
                <c:pt idx="9">
                  <c:v>1.24</c:v>
                </c:pt>
              </c:numCache>
            </c:numRef>
          </c:val>
          <c:extLst>
            <c:ext xmlns:c16="http://schemas.microsoft.com/office/drawing/2014/chart" uri="{C3380CC4-5D6E-409C-BE32-E72D297353CC}">
              <c16:uniqueId val="{00000005-5EED-4954-995D-A2AC363434C5}"/>
            </c:ext>
          </c:extLst>
        </c:ser>
        <c:ser>
          <c:idx val="6"/>
          <c:order val="6"/>
          <c:tx>
            <c:strRef>
              <c:f>データシート!$A$33</c:f>
              <c:strCache>
                <c:ptCount val="1"/>
                <c:pt idx="0">
                  <c:v>高野町国民健康保険特別会計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5.92</c:v>
                </c:pt>
                <c:pt idx="2">
                  <c:v>#N/A</c:v>
                </c:pt>
                <c:pt idx="3">
                  <c:v>5.0199999999999996</c:v>
                </c:pt>
                <c:pt idx="4">
                  <c:v>#N/A</c:v>
                </c:pt>
                <c:pt idx="5">
                  <c:v>4.4400000000000004</c:v>
                </c:pt>
                <c:pt idx="6">
                  <c:v>#N/A</c:v>
                </c:pt>
                <c:pt idx="7">
                  <c:v>4.2699999999999996</c:v>
                </c:pt>
                <c:pt idx="8">
                  <c:v>#N/A</c:v>
                </c:pt>
                <c:pt idx="9">
                  <c:v>3.51</c:v>
                </c:pt>
              </c:numCache>
            </c:numRef>
          </c:val>
          <c:extLst>
            <c:ext xmlns:c16="http://schemas.microsoft.com/office/drawing/2014/chart" uri="{C3380CC4-5D6E-409C-BE32-E72D297353CC}">
              <c16:uniqueId val="{00000006-5EED-4954-995D-A2AC363434C5}"/>
            </c:ext>
          </c:extLst>
        </c:ser>
        <c:ser>
          <c:idx val="7"/>
          <c:order val="7"/>
          <c:tx>
            <c:strRef>
              <c:f>データシート!$A$34</c:f>
              <c:strCache>
                <c:ptCount val="1"/>
                <c:pt idx="0">
                  <c:v>高野町介護保険特別会計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c:v>
                </c:pt>
                <c:pt idx="2">
                  <c:v>#N/A</c:v>
                </c:pt>
                <c:pt idx="3">
                  <c:v>1.25</c:v>
                </c:pt>
                <c:pt idx="4">
                  <c:v>#N/A</c:v>
                </c:pt>
                <c:pt idx="5">
                  <c:v>2.27</c:v>
                </c:pt>
                <c:pt idx="6">
                  <c:v>#N/A</c:v>
                </c:pt>
                <c:pt idx="7">
                  <c:v>2.82</c:v>
                </c:pt>
                <c:pt idx="8">
                  <c:v>#N/A</c:v>
                </c:pt>
                <c:pt idx="9">
                  <c:v>3.53</c:v>
                </c:pt>
              </c:numCache>
            </c:numRef>
          </c:val>
          <c:extLst>
            <c:ext xmlns:c16="http://schemas.microsoft.com/office/drawing/2014/chart" uri="{C3380CC4-5D6E-409C-BE32-E72D297353CC}">
              <c16:uniqueId val="{00000007-5EED-4954-995D-A2AC363434C5}"/>
            </c:ext>
          </c:extLst>
        </c:ser>
        <c:ser>
          <c:idx val="8"/>
          <c:order val="8"/>
          <c:tx>
            <c:strRef>
              <c:f>データシート!$A$35</c:f>
              <c:strCache>
                <c:ptCount val="1"/>
                <c:pt idx="0">
                  <c:v>高野町水道事業会計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3.68</c:v>
                </c:pt>
                <c:pt idx="2">
                  <c:v>#N/A</c:v>
                </c:pt>
                <c:pt idx="3">
                  <c:v>4.0199999999999996</c:v>
                </c:pt>
                <c:pt idx="4">
                  <c:v>#N/A</c:v>
                </c:pt>
                <c:pt idx="5">
                  <c:v>4.87</c:v>
                </c:pt>
                <c:pt idx="6">
                  <c:v>#N/A</c:v>
                </c:pt>
                <c:pt idx="7">
                  <c:v>5.54</c:v>
                </c:pt>
                <c:pt idx="8">
                  <c:v>#N/A</c:v>
                </c:pt>
                <c:pt idx="9">
                  <c:v>5.36</c:v>
                </c:pt>
              </c:numCache>
            </c:numRef>
          </c:val>
          <c:extLst>
            <c:ext xmlns:c16="http://schemas.microsoft.com/office/drawing/2014/chart" uri="{C3380CC4-5D6E-409C-BE32-E72D297353CC}">
              <c16:uniqueId val="{00000008-5EED-4954-995D-A2AC363434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5.41</c:v>
                </c:pt>
                <c:pt idx="2">
                  <c:v>#N/A</c:v>
                </c:pt>
                <c:pt idx="3">
                  <c:v>5.19</c:v>
                </c:pt>
                <c:pt idx="4">
                  <c:v>#N/A</c:v>
                </c:pt>
                <c:pt idx="5">
                  <c:v>2.76</c:v>
                </c:pt>
                <c:pt idx="6">
                  <c:v>#N/A</c:v>
                </c:pt>
                <c:pt idx="7">
                  <c:v>4.7699999999999996</c:v>
                </c:pt>
                <c:pt idx="8">
                  <c:v>#N/A</c:v>
                </c:pt>
                <c:pt idx="9">
                  <c:v>5.99</c:v>
                </c:pt>
              </c:numCache>
            </c:numRef>
          </c:val>
          <c:extLst>
            <c:ext xmlns:c16="http://schemas.microsoft.com/office/drawing/2014/chart" uri="{C3380CC4-5D6E-409C-BE32-E72D297353CC}">
              <c16:uniqueId val="{00000009-5EED-4954-995D-A2AC363434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362</c:v>
                </c:pt>
                <c:pt idx="5">
                  <c:v>351</c:v>
                </c:pt>
                <c:pt idx="8">
                  <c:v>337</c:v>
                </c:pt>
                <c:pt idx="11">
                  <c:v>355</c:v>
                </c:pt>
                <c:pt idx="14">
                  <c:v>363</c:v>
                </c:pt>
              </c:numCache>
            </c:numRef>
          </c:val>
          <c:extLst>
            <c:ext xmlns:c16="http://schemas.microsoft.com/office/drawing/2014/chart" uri="{C3380CC4-5D6E-409C-BE32-E72D297353CC}">
              <c16:uniqueId val="{00000000-1AE8-4FDE-8CD6-3BCBB8E07A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E8-4FDE-8CD6-3BCBB8E07A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E8-4FDE-8CD6-3BCBB8E07A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24</c:v>
                </c:pt>
                <c:pt idx="6">
                  <c:v>22</c:v>
                </c:pt>
                <c:pt idx="9">
                  <c:v>22</c:v>
                </c:pt>
                <c:pt idx="12">
                  <c:v>18</c:v>
                </c:pt>
              </c:numCache>
            </c:numRef>
          </c:val>
          <c:extLst>
            <c:ext xmlns:c16="http://schemas.microsoft.com/office/drawing/2014/chart" uri="{C3380CC4-5D6E-409C-BE32-E72D297353CC}">
              <c16:uniqueId val="{00000003-1AE8-4FDE-8CD6-3BCBB8E07A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85</c:v>
                </c:pt>
                <c:pt idx="3">
                  <c:v>83</c:v>
                </c:pt>
                <c:pt idx="6">
                  <c:v>69</c:v>
                </c:pt>
                <c:pt idx="9">
                  <c:v>77</c:v>
                </c:pt>
                <c:pt idx="12">
                  <c:v>88</c:v>
                </c:pt>
              </c:numCache>
            </c:numRef>
          </c:val>
          <c:extLst>
            <c:ext xmlns:c16="http://schemas.microsoft.com/office/drawing/2014/chart" uri="{C3380CC4-5D6E-409C-BE32-E72D297353CC}">
              <c16:uniqueId val="{00000004-1AE8-4FDE-8CD6-3BCBB8E07A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5-1AE8-4FDE-8CD6-3BCBB8E07A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6-1AE8-4FDE-8CD6-3BCBB8E07A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379</c:v>
                </c:pt>
                <c:pt idx="3">
                  <c:v>360</c:v>
                </c:pt>
                <c:pt idx="6">
                  <c:v>334</c:v>
                </c:pt>
                <c:pt idx="9">
                  <c:v>339</c:v>
                </c:pt>
                <c:pt idx="12">
                  <c:v>335</c:v>
                </c:pt>
              </c:numCache>
            </c:numRef>
          </c:val>
          <c:extLst>
            <c:ext xmlns:c16="http://schemas.microsoft.com/office/drawing/2014/chart" uri="{C3380CC4-5D6E-409C-BE32-E72D297353CC}">
              <c16:uniqueId val="{00000007-1AE8-4FDE-8CD6-3BCBB8E07A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140</c:v>
                </c:pt>
                <c:pt idx="2">
                  <c:v>#N/A</c:v>
                </c:pt>
                <c:pt idx="3">
                  <c:v>#N/A</c:v>
                </c:pt>
                <c:pt idx="4">
                  <c:v>116</c:v>
                </c:pt>
                <c:pt idx="5">
                  <c:v>#N/A</c:v>
                </c:pt>
                <c:pt idx="6">
                  <c:v>#N/A</c:v>
                </c:pt>
                <c:pt idx="7">
                  <c:v>88</c:v>
                </c:pt>
                <c:pt idx="8">
                  <c:v>#N/A</c:v>
                </c:pt>
                <c:pt idx="9">
                  <c:v>#N/A</c:v>
                </c:pt>
                <c:pt idx="10">
                  <c:v>83</c:v>
                </c:pt>
                <c:pt idx="11">
                  <c:v>#N/A</c:v>
                </c:pt>
                <c:pt idx="12">
                  <c:v>#N/A</c:v>
                </c:pt>
                <c:pt idx="13">
                  <c:v>78</c:v>
                </c:pt>
                <c:pt idx="14">
                  <c:v>#N/A</c:v>
                </c:pt>
              </c:numCache>
            </c:numRef>
          </c:val>
          <c:smooth val="0"/>
          <c:extLst>
            <c:ext xmlns:c16="http://schemas.microsoft.com/office/drawing/2014/chart" uri="{C3380CC4-5D6E-409C-BE32-E72D297353CC}">
              <c16:uniqueId val="{00000008-1AE8-4FDE-8CD6-3BCBB8E07A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3133</c:v>
                </c:pt>
                <c:pt idx="5">
                  <c:v>3301</c:v>
                </c:pt>
                <c:pt idx="8">
                  <c:v>3470</c:v>
                </c:pt>
                <c:pt idx="11">
                  <c:v>3497</c:v>
                </c:pt>
                <c:pt idx="14">
                  <c:v>3421</c:v>
                </c:pt>
              </c:numCache>
            </c:numRef>
          </c:val>
          <c:extLst>
            <c:ext xmlns:c16="http://schemas.microsoft.com/office/drawing/2014/chart" uri="{C3380CC4-5D6E-409C-BE32-E72D297353CC}">
              <c16:uniqueId val="{00000000-4917-4145-8FE1-63315DD0AB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420</c:v>
                </c:pt>
                <c:pt idx="5">
                  <c:v>374</c:v>
                </c:pt>
                <c:pt idx="8">
                  <c:v>408</c:v>
                </c:pt>
                <c:pt idx="11">
                  <c:v>427</c:v>
                </c:pt>
                <c:pt idx="14">
                  <c:v>475</c:v>
                </c:pt>
              </c:numCache>
            </c:numRef>
          </c:val>
          <c:extLst>
            <c:ext xmlns:c16="http://schemas.microsoft.com/office/drawing/2014/chart" uri="{C3380CC4-5D6E-409C-BE32-E72D297353CC}">
              <c16:uniqueId val="{00000001-4917-4145-8FE1-63315DD0AB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2089</c:v>
                </c:pt>
                <c:pt idx="5">
                  <c:v>2024</c:v>
                </c:pt>
                <c:pt idx="8">
                  <c:v>8714</c:v>
                </c:pt>
                <c:pt idx="11">
                  <c:v>8466</c:v>
                </c:pt>
                <c:pt idx="14">
                  <c:v>8147</c:v>
                </c:pt>
              </c:numCache>
            </c:numRef>
          </c:val>
          <c:extLst>
            <c:ext xmlns:c16="http://schemas.microsoft.com/office/drawing/2014/chart" uri="{C3380CC4-5D6E-409C-BE32-E72D297353CC}">
              <c16:uniqueId val="{00000002-4917-4145-8FE1-63315DD0AB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17-4145-8FE1-63315DD0AB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17-4145-8FE1-63315DD0AB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17-4145-8FE1-63315DD0AB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600</c:v>
                </c:pt>
                <c:pt idx="3">
                  <c:v>579</c:v>
                </c:pt>
                <c:pt idx="6">
                  <c:v>509</c:v>
                </c:pt>
                <c:pt idx="9">
                  <c:v>498</c:v>
                </c:pt>
                <c:pt idx="12">
                  <c:v>639</c:v>
                </c:pt>
              </c:numCache>
            </c:numRef>
          </c:val>
          <c:extLst>
            <c:ext xmlns:c16="http://schemas.microsoft.com/office/drawing/2014/chart" uri="{C3380CC4-5D6E-409C-BE32-E72D297353CC}">
              <c16:uniqueId val="{00000006-4917-4145-8FE1-63315DD0AB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199</c:v>
                </c:pt>
                <c:pt idx="3">
                  <c:v>171</c:v>
                </c:pt>
                <c:pt idx="6">
                  <c:v>143</c:v>
                </c:pt>
                <c:pt idx="9">
                  <c:v>114</c:v>
                </c:pt>
                <c:pt idx="12">
                  <c:v>86</c:v>
                </c:pt>
              </c:numCache>
            </c:numRef>
          </c:val>
          <c:extLst>
            <c:ext xmlns:c16="http://schemas.microsoft.com/office/drawing/2014/chart" uri="{C3380CC4-5D6E-409C-BE32-E72D297353CC}">
              <c16:uniqueId val="{00000007-4917-4145-8FE1-63315DD0AB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700</c:v>
                </c:pt>
                <c:pt idx="3">
                  <c:v>770</c:v>
                </c:pt>
                <c:pt idx="6">
                  <c:v>803</c:v>
                </c:pt>
                <c:pt idx="9">
                  <c:v>801</c:v>
                </c:pt>
                <c:pt idx="12">
                  <c:v>879</c:v>
                </c:pt>
              </c:numCache>
            </c:numRef>
          </c:val>
          <c:extLst>
            <c:ext xmlns:c16="http://schemas.microsoft.com/office/drawing/2014/chart" uri="{C3380CC4-5D6E-409C-BE32-E72D297353CC}">
              <c16:uniqueId val="{00000008-4917-4145-8FE1-63315DD0AB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917-4145-8FE1-63315DD0AB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3318</c:v>
                </c:pt>
                <c:pt idx="3">
                  <c:v>3434</c:v>
                </c:pt>
                <c:pt idx="6">
                  <c:v>3442</c:v>
                </c:pt>
                <c:pt idx="9">
                  <c:v>3398</c:v>
                </c:pt>
                <c:pt idx="12">
                  <c:v>3319</c:v>
                </c:pt>
              </c:numCache>
            </c:numRef>
          </c:val>
          <c:extLst>
            <c:ext xmlns:c16="http://schemas.microsoft.com/office/drawing/2014/chart" uri="{C3380CC4-5D6E-409C-BE32-E72D297353CC}">
              <c16:uniqueId val="{0000000A-4917-4145-8FE1-63315DD0AB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17-4145-8FE1-63315DD0AB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892</c:v>
                </c:pt>
                <c:pt idx="1">
                  <c:v>850</c:v>
                </c:pt>
                <c:pt idx="2">
                  <c:v>972</c:v>
                </c:pt>
              </c:numCache>
            </c:numRef>
          </c:val>
          <c:extLst>
            <c:ext xmlns:c16="http://schemas.microsoft.com/office/drawing/2014/chart" uri="{C3380CC4-5D6E-409C-BE32-E72D297353CC}">
              <c16:uniqueId val="{00000000-7B9D-417F-AAC8-497125BED1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c:v>
                </c:pt>
                <c:pt idx="1">
                  <c:v>41</c:v>
                </c:pt>
                <c:pt idx="2">
                  <c:v>41</c:v>
                </c:pt>
              </c:numCache>
            </c:numRef>
          </c:val>
          <c:extLst>
            <c:ext xmlns:c16="http://schemas.microsoft.com/office/drawing/2014/chart" uri="{C3380CC4-5D6E-409C-BE32-E72D297353CC}">
              <c16:uniqueId val="{00000001-7B9D-417F-AAC8-497125BED1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7641</c:v>
                </c:pt>
                <c:pt idx="1">
                  <c:v>7435</c:v>
                </c:pt>
                <c:pt idx="2">
                  <c:v>6994</c:v>
                </c:pt>
              </c:numCache>
            </c:numRef>
          </c:val>
          <c:extLst>
            <c:ext xmlns:c16="http://schemas.microsoft.com/office/drawing/2014/chart" uri="{C3380CC4-5D6E-409C-BE32-E72D297353CC}">
              <c16:uniqueId val="{00000002-7B9D-417F-AAC8-497125BED1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元利償還金</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令和２年度は償還が進み元金償還金は４百万円減少したが、道路や橋梁などの長寿命化事業や、電線類の地中化のために発行した起債の元金償還が始まるため今後は増加する見込みである。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減債基金積立不足算定額</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平成２８年度に満期一括償還をおこなったため、減債基金積立不足算定額が生じた。</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満期一括償還地方債に係る年度割相当額</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平成２８年度の満期一括償還に係る年度割相当額である。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公営企業債の元利償還金に対する繰入金</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令和２年度は新型コロナウイルス対策繰出金が発生し繰出金総額が増加したため、１１百万円増額となった。</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組合等が起こした地方債の元利償還金に対する負担金等</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橋本周辺広域市町村圏組合</a:t>
          </a:r>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ゴミ施設</a:t>
          </a:r>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の負担金であり、令和２年度以降は減少していく見通しである。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算入公債費等</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過去からの起債に対する基準財政需要額であり、令和元年度以降は災害復旧事業費に係る基準財政需要額の増より増額となっている。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実質公債費比率の分子</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元利償還金等（</a:t>
          </a:r>
          <a:r>
            <a:rPr kumimoji="1" lang="en-US" altLang="ja-JP" sz="800">
              <a:solidFill>
                <a:sysClr val="windowText" lastClr="000000"/>
              </a:solidFill>
              <a:latin typeface="ＭＳ ゴシック" pitchFamily="49" charset="-128"/>
              <a:ea typeface="ＭＳ ゴシック" pitchFamily="49" charset="-128"/>
            </a:rPr>
            <a:t>A</a:t>
          </a:r>
          <a:r>
            <a:rPr kumimoji="1" lang="ja-JP" altLang="en-US" sz="800">
              <a:solidFill>
                <a:sysClr val="windowText" lastClr="000000"/>
              </a:solidFill>
              <a:latin typeface="ＭＳ ゴシック" pitchFamily="49" charset="-128"/>
              <a:ea typeface="ＭＳ ゴシック" pitchFamily="49" charset="-128"/>
            </a:rPr>
            <a:t>）の合計額は増加したが、算入公債費等が大きく増加したため、実質公債費比率の分子は前年度に比べ減少した。</a:t>
          </a:r>
        </a:p>
        <a:p>
          <a:endParaRPr kumimoji="1" lang="ja-JP" altLang="en-US" sz="8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今後は起債の年間発行額を償還額以内に抑えていくことに加えて、交付税算入率の高い起債を有効活用することで数値のさらなる改善を目指す。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平成２８年度におこなった一括償還に係るもの。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一般会計等に係る地方債の現在高</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過疎対策事業債の発行額が減少し、臨時財政対策債の償還額が発行額を上回ったことで、前年度比</a:t>
          </a:r>
          <a:r>
            <a:rPr kumimoji="1" lang="en-US" altLang="ja-JP" sz="900">
              <a:solidFill>
                <a:sysClr val="windowText" lastClr="000000"/>
              </a:solidFill>
              <a:latin typeface="ＭＳ ゴシック" pitchFamily="49" charset="-128"/>
              <a:ea typeface="ＭＳ ゴシック" pitchFamily="49" charset="-128"/>
            </a:rPr>
            <a:t>79</a:t>
          </a:r>
          <a:r>
            <a:rPr kumimoji="1" lang="ja-JP" altLang="en-US" sz="900">
              <a:solidFill>
                <a:sysClr val="windowText" lastClr="000000"/>
              </a:solidFill>
              <a:latin typeface="ＭＳ ゴシック" pitchFamily="49" charset="-128"/>
              <a:ea typeface="ＭＳ ゴシック" pitchFamily="49" charset="-128"/>
            </a:rPr>
            <a:t>百万円の減額となった。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公営企業債等繰入見込額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下水道会計において新規借入が多く、</a:t>
          </a:r>
          <a:r>
            <a:rPr kumimoji="1" lang="en-US" altLang="ja-JP" sz="900">
              <a:solidFill>
                <a:sysClr val="windowText" lastClr="000000"/>
              </a:solidFill>
              <a:latin typeface="ＭＳ ゴシック" pitchFamily="49" charset="-128"/>
              <a:ea typeface="ＭＳ ゴシック" pitchFamily="49" charset="-128"/>
            </a:rPr>
            <a:t>78</a:t>
          </a:r>
          <a:r>
            <a:rPr kumimoji="1" lang="ja-JP" altLang="en-US" sz="900">
              <a:solidFill>
                <a:sysClr val="windowText" lastClr="000000"/>
              </a:solidFill>
              <a:latin typeface="ＭＳ ゴシック" pitchFamily="49" charset="-128"/>
              <a:ea typeface="ＭＳ ゴシック" pitchFamily="49" charset="-128"/>
            </a:rPr>
            <a:t>百万円増額となった。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組合等負担等見込額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橋本周辺市町村圏組合</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ゴミ処理施設</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に係る負担金であり、平成</a:t>
          </a:r>
          <a:r>
            <a:rPr kumimoji="1" lang="en-US" altLang="ja-JP" sz="900">
              <a:solidFill>
                <a:sysClr val="windowText" lastClr="000000"/>
              </a:solidFill>
              <a:latin typeface="ＭＳ ゴシック" pitchFamily="49" charset="-128"/>
              <a:ea typeface="ＭＳ ゴシック" pitchFamily="49" charset="-128"/>
            </a:rPr>
            <a:t>21</a:t>
          </a:r>
          <a:r>
            <a:rPr kumimoji="1" lang="ja-JP" altLang="en-US" sz="900">
              <a:solidFill>
                <a:sysClr val="windowText" lastClr="000000"/>
              </a:solidFill>
              <a:latin typeface="ＭＳ ゴシック" pitchFamily="49" charset="-128"/>
              <a:ea typeface="ＭＳ ゴシック" pitchFamily="49" charset="-128"/>
            </a:rPr>
            <a:t>年度に建設事業は終了したため以後は減少傾向となる。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退職手当負担見込額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組合等積立額が減少したため退職手当負担見込額は</a:t>
          </a:r>
          <a:r>
            <a:rPr kumimoji="1" lang="en-US" altLang="ja-JP" sz="900">
              <a:solidFill>
                <a:sysClr val="windowText" lastClr="000000"/>
              </a:solidFill>
              <a:latin typeface="ＭＳ ゴシック" pitchFamily="49" charset="-128"/>
              <a:ea typeface="ＭＳ ゴシック" pitchFamily="49" charset="-128"/>
            </a:rPr>
            <a:t>141</a:t>
          </a:r>
          <a:r>
            <a:rPr kumimoji="1" lang="ja-JP" altLang="en-US" sz="900">
              <a:solidFill>
                <a:sysClr val="windowText" lastClr="000000"/>
              </a:solidFill>
              <a:latin typeface="ＭＳ ゴシック" pitchFamily="49" charset="-128"/>
              <a:ea typeface="ＭＳ ゴシック" pitchFamily="49" charset="-128"/>
            </a:rPr>
            <a:t>百万円増額となった。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充当可能基金</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令和２年度は新型コロナウイルス対策事業に充当するため、ふるさと応援寄附基金を取崩し、充当可能基金全体で</a:t>
          </a:r>
          <a:r>
            <a:rPr kumimoji="1" lang="en-US" altLang="ja-JP" sz="900">
              <a:solidFill>
                <a:sysClr val="windowText" lastClr="000000"/>
              </a:solidFill>
              <a:latin typeface="ＭＳ ゴシック" pitchFamily="49" charset="-128"/>
              <a:ea typeface="ＭＳ ゴシック" pitchFamily="49" charset="-128"/>
            </a:rPr>
            <a:t>319</a:t>
          </a:r>
          <a:r>
            <a:rPr kumimoji="1" lang="ja-JP" altLang="en-US" sz="900">
              <a:solidFill>
                <a:sysClr val="windowText" lastClr="000000"/>
              </a:solidFill>
              <a:latin typeface="ＭＳ ゴシック" pitchFamily="49" charset="-128"/>
              <a:ea typeface="ＭＳ ゴシック" pitchFamily="49" charset="-128"/>
            </a:rPr>
            <a:t>百万円の減額となった。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充当可能特定歳入</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住宅使用料の充当先である元金償還金について充当率が</a:t>
          </a:r>
          <a:r>
            <a:rPr kumimoji="1" lang="en-US" altLang="ja-JP" sz="900">
              <a:solidFill>
                <a:sysClr val="windowText" lastClr="000000"/>
              </a:solidFill>
              <a:latin typeface="ＭＳ ゴシック" pitchFamily="49" charset="-128"/>
              <a:ea typeface="ＭＳ ゴシック" pitchFamily="49" charset="-128"/>
            </a:rPr>
            <a:t>94.1%</a:t>
          </a:r>
          <a:r>
            <a:rPr kumimoji="1" lang="ja-JP" altLang="en-US" sz="900">
              <a:solidFill>
                <a:sysClr val="windowText" lastClr="000000"/>
              </a:solidFill>
              <a:latin typeface="ＭＳ ゴシック" pitchFamily="49" charset="-128"/>
              <a:ea typeface="ＭＳ ゴシック" pitchFamily="49" charset="-128"/>
            </a:rPr>
            <a:t>から</a:t>
          </a:r>
          <a:r>
            <a:rPr kumimoji="1" lang="en-US" altLang="ja-JP" sz="900">
              <a:solidFill>
                <a:sysClr val="windowText" lastClr="000000"/>
              </a:solidFill>
              <a:latin typeface="ＭＳ ゴシック" pitchFamily="49" charset="-128"/>
              <a:ea typeface="ＭＳ ゴシック" pitchFamily="49" charset="-128"/>
            </a:rPr>
            <a:t>100.0%</a:t>
          </a:r>
          <a:r>
            <a:rPr kumimoji="1" lang="ja-JP" altLang="en-US" sz="900">
              <a:solidFill>
                <a:sysClr val="windowText" lastClr="000000"/>
              </a:solidFill>
              <a:latin typeface="ＭＳ ゴシック" pitchFamily="49" charset="-128"/>
              <a:ea typeface="ＭＳ ゴシック" pitchFamily="49" charset="-128"/>
            </a:rPr>
            <a:t>に増加し、充当可能特定歳入は増加した。</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基準財政需要額算入見込額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公債費の算入見込額が減少し、</a:t>
          </a:r>
          <a:r>
            <a:rPr kumimoji="1" lang="en-US" altLang="ja-JP" sz="900">
              <a:solidFill>
                <a:sysClr val="windowText" lastClr="000000"/>
              </a:solidFill>
              <a:latin typeface="ＭＳ ゴシック" pitchFamily="49" charset="-128"/>
              <a:ea typeface="ＭＳ ゴシック" pitchFamily="49" charset="-128"/>
            </a:rPr>
            <a:t>76</a:t>
          </a:r>
          <a:r>
            <a:rPr kumimoji="1" lang="ja-JP" altLang="en-US" sz="900">
              <a:solidFill>
                <a:sysClr val="windowText" lastClr="000000"/>
              </a:solidFill>
              <a:latin typeface="ＭＳ ゴシック" pitchFamily="49" charset="-128"/>
              <a:ea typeface="ＭＳ ゴシック" pitchFamily="49" charset="-128"/>
            </a:rPr>
            <a:t>百万円の減額となった。</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将来負担比率の分子</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令和２年度は新型コロナウイルス対策事業に充当し、充当可能基金が減額されたため、将来負担比率の分子は増額となった。これにより将来負担比率は前年から</a:t>
          </a:r>
          <a:r>
            <a:rPr kumimoji="1" lang="en-US" altLang="ja-JP" sz="900">
              <a:solidFill>
                <a:sysClr val="windowText" lastClr="000000"/>
              </a:solidFill>
              <a:latin typeface="ＭＳ ゴシック" pitchFamily="49" charset="-128"/>
              <a:ea typeface="ＭＳ ゴシック" pitchFamily="49" charset="-128"/>
            </a:rPr>
            <a:t>55.7</a:t>
          </a:r>
          <a:r>
            <a:rPr kumimoji="1" lang="ja-JP" altLang="en-US" sz="900">
              <a:solidFill>
                <a:sysClr val="windowText" lastClr="000000"/>
              </a:solidFill>
              <a:latin typeface="ＭＳ ゴシック" pitchFamily="49" charset="-128"/>
              <a:ea typeface="ＭＳ ゴシック" pitchFamily="49" charset="-128"/>
            </a:rPr>
            <a:t>ポイント増加した。</a:t>
          </a:r>
        </a:p>
        <a:p>
          <a:endParaRPr kumimoji="1" lang="ja-JP" altLang="en-US" sz="900">
            <a:solidFill>
              <a:srgbClr val="FF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今後は起債の年間発行額を償還額以内に抑えていくことに加えて、交付税算入率の高い起債を活用することで数値のさらなる改善を目指していく。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和歌山県高野町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財政調整基金においては、令和２年度は新型コロナウイルスの影響で実施できなかった事業が複数あり、余剰金を積み立てたことで残高は１２２百万円増加した。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ふるさと応援寄附基金においては、例年充当していた事業に加え、新型コロナウイルス対策事業に充当したことで残高は４８６百万円減少した。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公共施設整備基金においては、余剰金４０百万円を積み立てをし残高は４０百万円増加した。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これらにより、基金全体では残高は３１８百万円減少した。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財政調整基金において、財源不足を補う目的でおこなう取崩しが必要とならないよう努める。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その他特定目的基金において、積立と取崩しのバランスを考慮し、充当する事業を精査し残高が大きく減少しないよう努めていく。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・ふるさと応援寄附基金においては、①町長にお任せ（使途指定なし寄附金）、②町の活性化を応援する事業、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③安心・安全で健やかなまちづくりを応援する事業、④歴史・文化を継承し、自然・環境を保全する事業、の４つの事業に用いる。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・地域福祉基金においては、高齢者・障害者等の保健福祉の増進に用いる。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・公共施設整備基金においては、老朽化の進む公共施設等の整備に要する経費に用いる。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・街並み景観及び自然景観振興整備基金においては、景観条例に定める指定地区の振興と整備に用いる。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・森林整備基金においては、森林の整備を進め長期的な計画を持続していくために用いる。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・ふるさと応援寄附基金においては、積立金３４百万円に対し、新型コロナウイルス対策事業に５２０百万円を取崩し、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残高は４８６百万円減少した。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・地域福祉基金においては、果実運用型のため新規の積立・取崩しをおこなっていない。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・公共施設整備基金においては、余剰金４０百万円を積み立てをおこなった。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・街並み景観及び自然景観振興整備基金においては、積立・取崩しをおこなっていない。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・森林整備基金においては、積立・取崩しをおこなっていない。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・ふるさと応援寄附基金においては、今後も充当する事業を十分に精査しつつ取崩していく予定である。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・地域福祉基金においては、今後も積立・取崩しの予定はない。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・公共施設整備基金においては、今後の公共施設整備において充当する予定であり、剰余金が生じた際に可能な金額を積み立てる。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・街並み景観及び自然景観振興整備基金においては、積立・取崩しの予定はない。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・森林整備基金においては、町有林管理事業への充当をおこなっていく予定である。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令和２年度は新型コロナウイルスの影響で実施できなかった事業が複数あり、余剰金を積み立てたことで基金残高は増加した。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標準財政規模の１／２である１，０００百万円以上を確保することを方針としているため、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今後さらに財源不足による取崩しが必要とならないよう事業の見直しと経費の削減をすすめていき、可能であれば新規の積立をおこなう。</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平成２８年度に実施した一括償還以降、新規の積立・取崩しをおこなっていない。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新規の積立・取崩しをおこなわず現状を維持する。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
2,850
137.03
4,582,814
4,427,735
127,440
2,127,350
3,319,076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となっており類似団体平均の</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、全国平均の</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、和歌山県平均の</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と比較して低い水準となっている。今後は主産業である観光関連サービス業を中心に産業全体の振興を進めることで税収の増を図っていく。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143510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55135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歳入の経常一般財源においては普通交付税、地方譲与税、地方消費税交付金が増額し、また減収補填債において令和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年度は追加税目が設定されたことで新たに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千円を借り入れたこともあり、経常収支比率の分母は前年度比で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134,061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歳出の経常経費について、扶助費や補助費の増額はあったものの、物件費や義務的経費である人件費、公債費が減額し、全体で前年度より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44,875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ポイント改善したが、依然として類似団体平均を上回る。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66</xdr:row>
      <xdr:rowOff>121158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238992"/>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121158</xdr:rowOff>
    </xdr:from>
    <xdr:to>
      <xdr:col>19</xdr:col>
      <xdr:colOff>133350</xdr:colOff>
      <xdr:row>66</xdr:row>
      <xdr:rowOff>147701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43685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75311</xdr:rowOff>
    </xdr:from>
    <xdr:to>
      <xdr:col>15</xdr:col>
      <xdr:colOff>82550</xdr:colOff>
      <xdr:row>66</xdr:row>
      <xdr:rowOff>147701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39101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36703</xdr:rowOff>
    </xdr:from>
    <xdr:to>
      <xdr:col>11</xdr:col>
      <xdr:colOff>31750</xdr:colOff>
      <xdr:row>66</xdr:row>
      <xdr:rowOff>75311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35240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70358</xdr:rowOff>
    </xdr:from>
    <xdr:to>
      <xdr:col>19</xdr:col>
      <xdr:colOff>184150</xdr:colOff>
      <xdr:row>67</xdr:row>
      <xdr:rowOff>508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156735</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47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96901</xdr:rowOff>
    </xdr:from>
    <xdr:to>
      <xdr:col>15</xdr:col>
      <xdr:colOff>133350</xdr:colOff>
      <xdr:row>67</xdr:row>
      <xdr:rowOff>27051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4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11828</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49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24511</xdr:rowOff>
    </xdr:from>
    <xdr:to>
      <xdr:col>11</xdr:col>
      <xdr:colOff>82550</xdr:colOff>
      <xdr:row>66</xdr:row>
      <xdr:rowOff>126111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3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110888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42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157353</xdr:rowOff>
    </xdr:from>
    <xdr:to>
      <xdr:col>7</xdr:col>
      <xdr:colOff>31750</xdr:colOff>
      <xdr:row>66</xdr:row>
      <xdr:rowOff>87503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72280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38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令和２年度は、人件費および物件費の決算額はいずれも減額となっているが、人口減少が進んだため、人口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％増となり依然として類似団体平均を上回っている。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今後も人口減少により数値は上昇すると考えられるため、人件費の抑制や予算査定等で物件費、維持補修費を抑制して数値の減少を図る。</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111091</xdr:rowOff>
    </xdr:from>
    <xdr:to>
      <xdr:col>23</xdr:col>
      <xdr:colOff>133350</xdr:colOff>
      <xdr:row>86</xdr:row>
      <xdr:rowOff>35654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27091"/>
          <a:ext cx="0" cy="9532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7731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475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35654</xdr:rowOff>
    </xdr:from>
    <xdr:to>
      <xdr:col>24</xdr:col>
      <xdr:colOff>12700</xdr:colOff>
      <xdr:row>86</xdr:row>
      <xdr:rowOff>35654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7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26018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7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111091</xdr:rowOff>
    </xdr:from>
    <xdr:to>
      <xdr:col>24</xdr:col>
      <xdr:colOff>12700</xdr:colOff>
      <xdr:row>80</xdr:row>
      <xdr:rowOff>111091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43693</xdr:rowOff>
    </xdr:from>
    <xdr:to>
      <xdr:col>23</xdr:col>
      <xdr:colOff>133350</xdr:colOff>
      <xdr:row>81</xdr:row>
      <xdr:rowOff>44523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31143"/>
          <a:ext cx="8382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170606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715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154079</xdr:rowOff>
    </xdr:from>
    <xdr:to>
      <xdr:col>23</xdr:col>
      <xdr:colOff>184150</xdr:colOff>
      <xdr:row>81</xdr:row>
      <xdr:rowOff>84229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38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43693</xdr:rowOff>
    </xdr:from>
    <xdr:to>
      <xdr:col>19</xdr:col>
      <xdr:colOff>133350</xdr:colOff>
      <xdr:row>89</xdr:row>
      <xdr:rowOff>50730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931143"/>
          <a:ext cx="889000" cy="13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148749</xdr:rowOff>
    </xdr:from>
    <xdr:to>
      <xdr:col>19</xdr:col>
      <xdr:colOff>184150</xdr:colOff>
      <xdr:row>81</xdr:row>
      <xdr:rowOff>78899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86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89076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633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25639</xdr:rowOff>
    </xdr:from>
    <xdr:to>
      <xdr:col>15</xdr:col>
      <xdr:colOff>82550</xdr:colOff>
      <xdr:row>89</xdr:row>
      <xdr:rowOff>50730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13089"/>
          <a:ext cx="889000" cy="139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148467</xdr:rowOff>
    </xdr:from>
    <xdr:to>
      <xdr:col>15</xdr:col>
      <xdr:colOff>133350</xdr:colOff>
      <xdr:row>81</xdr:row>
      <xdr:rowOff>78617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88794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63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25639</xdr:rowOff>
    </xdr:from>
    <xdr:to>
      <xdr:col>11</xdr:col>
      <xdr:colOff>31750</xdr:colOff>
      <xdr:row>81</xdr:row>
      <xdr:rowOff>34041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13089"/>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150213</xdr:rowOff>
    </xdr:from>
    <xdr:to>
      <xdr:col>11</xdr:col>
      <xdr:colOff>82550</xdr:colOff>
      <xdr:row>81</xdr:row>
      <xdr:rowOff>80363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65140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146359</xdr:rowOff>
    </xdr:from>
    <xdr:to>
      <xdr:col>7</xdr:col>
      <xdr:colOff>31750</xdr:colOff>
      <xdr:row>81</xdr:row>
      <xdr:rowOff>76509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86686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165173</xdr:rowOff>
    </xdr:from>
    <xdr:to>
      <xdr:col>23</xdr:col>
      <xdr:colOff>184150</xdr:colOff>
      <xdr:row>81</xdr:row>
      <xdr:rowOff>95323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42000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2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164343</xdr:rowOff>
    </xdr:from>
    <xdr:to>
      <xdr:col>19</xdr:col>
      <xdr:colOff>184150</xdr:colOff>
      <xdr:row>81</xdr:row>
      <xdr:rowOff>94493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79270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6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171380</xdr:rowOff>
    </xdr:from>
    <xdr:to>
      <xdr:col>15</xdr:col>
      <xdr:colOff>133350</xdr:colOff>
      <xdr:row>89</xdr:row>
      <xdr:rowOff>101530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52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86307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53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146289</xdr:rowOff>
    </xdr:from>
    <xdr:to>
      <xdr:col>11</xdr:col>
      <xdr:colOff>82550</xdr:colOff>
      <xdr:row>81</xdr:row>
      <xdr:rowOff>76439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86616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154691</xdr:rowOff>
    </xdr:from>
    <xdr:to>
      <xdr:col>7</xdr:col>
      <xdr:colOff>31750</xdr:colOff>
      <xdr:row>81</xdr:row>
      <xdr:rowOff>84841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69618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5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実施済みの給与削減（</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歳以上昇給抑制等）により類似団体平均値を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ポイント下回り県内でも最低水準であるが、今後も各種手当の総点検を行うなど給与の適正化を行い、引き続きさらなる縮減に努める。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130811</xdr:rowOff>
    </xdr:from>
    <xdr:to>
      <xdr:col>81</xdr:col>
      <xdr:colOff>44450</xdr:colOff>
      <xdr:row>84</xdr:row>
      <xdr:rowOff>160973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532611"/>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160973</xdr:rowOff>
    </xdr:from>
    <xdr:to>
      <xdr:col>77</xdr:col>
      <xdr:colOff>44450</xdr:colOff>
      <xdr:row>84</xdr:row>
      <xdr:rowOff>167005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56277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160973</xdr:rowOff>
    </xdr:from>
    <xdr:to>
      <xdr:col>72</xdr:col>
      <xdr:colOff>203200</xdr:colOff>
      <xdr:row>84</xdr:row>
      <xdr:rowOff>167005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56277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160973</xdr:rowOff>
    </xdr:from>
    <xdr:to>
      <xdr:col>68</xdr:col>
      <xdr:colOff>152400</xdr:colOff>
      <xdr:row>85</xdr:row>
      <xdr:rowOff>80011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56277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80011</xdr:rowOff>
    </xdr:from>
    <xdr:to>
      <xdr:col>81</xdr:col>
      <xdr:colOff>95250</xdr:colOff>
      <xdr:row>85</xdr:row>
      <xdr:rowOff>10161</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96538</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110173</xdr:rowOff>
    </xdr:from>
    <xdr:to>
      <xdr:col>77</xdr:col>
      <xdr:colOff>95250</xdr:colOff>
      <xdr:row>85</xdr:row>
      <xdr:rowOff>40323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50500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280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116205</xdr:rowOff>
    </xdr:from>
    <xdr:to>
      <xdr:col>73</xdr:col>
      <xdr:colOff>44450</xdr:colOff>
      <xdr:row>85</xdr:row>
      <xdr:rowOff>46355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56532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110173</xdr:rowOff>
    </xdr:from>
    <xdr:to>
      <xdr:col>68</xdr:col>
      <xdr:colOff>203200</xdr:colOff>
      <xdr:row>85</xdr:row>
      <xdr:rowOff>40323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50500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退職者の補充を最小限にするなど職員数削減に努めているが、人口の減少が顕著であり類似団体平均値を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人上回っている。人口に対し面積も広く、また消防署や支所も設置しており職員数の大幅な減は難しいが、退職者の補充を最小限に努めつつ、今後も適正な定員管理を行っていく。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50679</xdr:rowOff>
    </xdr:from>
    <xdr:to>
      <xdr:col>81</xdr:col>
      <xdr:colOff>44450</xdr:colOff>
      <xdr:row>60</xdr:row>
      <xdr:rowOff>67800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37679"/>
          <a:ext cx="838200" cy="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49990</xdr:rowOff>
    </xdr:from>
    <xdr:to>
      <xdr:col>77</xdr:col>
      <xdr:colOff>44450</xdr:colOff>
      <xdr:row>60</xdr:row>
      <xdr:rowOff>50679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336990"/>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46887</xdr:rowOff>
    </xdr:from>
    <xdr:to>
      <xdr:col>72</xdr:col>
      <xdr:colOff>203200</xdr:colOff>
      <xdr:row>60</xdr:row>
      <xdr:rowOff>49990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33887"/>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21838</xdr:rowOff>
    </xdr:from>
    <xdr:to>
      <xdr:col>68</xdr:col>
      <xdr:colOff>152400</xdr:colOff>
      <xdr:row>60</xdr:row>
      <xdr:rowOff>46887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308838"/>
          <a:ext cx="889000" cy="2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17000</xdr:rowOff>
    </xdr:from>
    <xdr:to>
      <xdr:col>81</xdr:col>
      <xdr:colOff>95250</xdr:colOff>
      <xdr:row>60</xdr:row>
      <xdr:rowOff>118600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160527</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171329</xdr:rowOff>
    </xdr:from>
    <xdr:to>
      <xdr:col>77</xdr:col>
      <xdr:colOff>95250</xdr:colOff>
      <xdr:row>60</xdr:row>
      <xdr:rowOff>101479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86256</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73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170640</xdr:rowOff>
    </xdr:from>
    <xdr:to>
      <xdr:col>73</xdr:col>
      <xdr:colOff>44450</xdr:colOff>
      <xdr:row>60</xdr:row>
      <xdr:rowOff>100790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85567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7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167537</xdr:rowOff>
    </xdr:from>
    <xdr:to>
      <xdr:col>68</xdr:col>
      <xdr:colOff>203200</xdr:colOff>
      <xdr:row>60</xdr:row>
      <xdr:rowOff>97687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82464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142488</xdr:rowOff>
    </xdr:from>
    <xdr:to>
      <xdr:col>64</xdr:col>
      <xdr:colOff>152400</xdr:colOff>
      <xdr:row>60</xdr:row>
      <xdr:rowOff>72638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57415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年度は緊急性の低い新規の普通建設事業を抑制したため、地方債現在高は減少した。一方で令和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に大型の普通建設事業を行うため、今後地方債現在高は増加する見込みである。それに伴い元利償還金額が増加し、一方で人口減少により普通交付税額や標準税収入額等は減少していくことが想定される。今後は事業効果の再点検により新規発行額の抑制をさらに進めたい。</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151130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697534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27940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61722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70573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71374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年度以降マイナスで推移している。</a:t>
          </a:r>
        </a:p>
        <a:p>
          <a:r>
            <a:rPr kumimoji="1" lang="ja-JP" altLang="en-US" sz="1300">
              <a:latin typeface="ＭＳ Ｐゴシック" panose="020B0600070205080204" pitchFamily="50" charset="-128"/>
              <a:ea typeface="ＭＳ Ｐゴシック" panose="020B0600070205080204" pitchFamily="50" charset="-128"/>
            </a:rPr>
            <a:t>令和２年度は退職手当負担見込額が増額し将来負担額が増加した。また新型コロナウイルス対策経費に充てるため、ふるさと応援寄附基金を取り崩したことにより充当可能基金残高が減少した。そのため将来負担比率は前年度から比率が増加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
2,850
137.03
4,582,814
4,427,735
127,440
2,127,350
3,319,076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類似団体と比較して職員数が多いため、人件費の比率は類似団体と比較すると</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％も高い。町単独の消防署や支所があり人件費の削減は容易ではないが、勧奨退職の実施や退職者の補充を最小限にして人件費の削減に努めていく。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154758</xdr:rowOff>
    </xdr:from>
    <xdr:to>
      <xdr:col>24</xdr:col>
      <xdr:colOff>25400</xdr:colOff>
      <xdr:row>38</xdr:row>
      <xdr:rowOff>87812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98408"/>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42091</xdr:rowOff>
    </xdr:from>
    <xdr:to>
      <xdr:col>19</xdr:col>
      <xdr:colOff>187325</xdr:colOff>
      <xdr:row>38</xdr:row>
      <xdr:rowOff>87812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571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2903</xdr:rowOff>
    </xdr:from>
    <xdr:to>
      <xdr:col>15</xdr:col>
      <xdr:colOff>98425</xdr:colOff>
      <xdr:row>38</xdr:row>
      <xdr:rowOff>42091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180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112304</xdr:rowOff>
    </xdr:from>
    <xdr:to>
      <xdr:col>11</xdr:col>
      <xdr:colOff>9525</xdr:colOff>
      <xdr:row>38</xdr:row>
      <xdr:rowOff>2903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5595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103958</xdr:rowOff>
    </xdr:from>
    <xdr:to>
      <xdr:col>24</xdr:col>
      <xdr:colOff>76200</xdr:colOff>
      <xdr:row>38</xdr:row>
      <xdr:rowOff>34108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76035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37012</xdr:rowOff>
    </xdr:from>
    <xdr:to>
      <xdr:col>20</xdr:col>
      <xdr:colOff>38100</xdr:colOff>
      <xdr:row>38</xdr:row>
      <xdr:rowOff>138612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123389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3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162741</xdr:rowOff>
    </xdr:from>
    <xdr:to>
      <xdr:col>15</xdr:col>
      <xdr:colOff>149225</xdr:colOff>
      <xdr:row>38</xdr:row>
      <xdr:rowOff>92891</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77668</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123553</xdr:rowOff>
    </xdr:from>
    <xdr:to>
      <xdr:col>11</xdr:col>
      <xdr:colOff>60325</xdr:colOff>
      <xdr:row>38</xdr:row>
      <xdr:rowOff>53703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38480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61504</xdr:rowOff>
    </xdr:from>
    <xdr:to>
      <xdr:col>6</xdr:col>
      <xdr:colOff>171450</xdr:colOff>
      <xdr:row>37</xdr:row>
      <xdr:rowOff>163105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051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147881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％下回った。令和２年度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は賃金を計上しなくなったことにより、経常収支比率が前年度から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の減少となった。今後、光熱水費や事務費の節減に取り組み事務経費の節減に努めていく。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17</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8848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90424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00736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18</xdr:row>
      <xdr:rowOff>90424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982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143002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982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％増となり、類似団体平均値を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今後は資格審査等の適正化や各種手当ての加算等の見直しを進め、削減に努めていく。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5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1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％上回っている。その他経費のうち繰出金においては、高野山総合診療所での訪問看護や通所リハビリなど収益事業の拡大、上下水道事業での料金改定などを行うことで、一般会計の負担額を減らしていく。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033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58</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0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7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％下回っている。町単独の補助金については、従前から廃止や見直しを行っているところであるが、終了期限を設けて効果の検証を行い、事業の仕分けを行うことで一層の抑制に努めていく。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143002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208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124714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普通建設事業を抑制し町債の新規発行を控え公債費の削減に努め、令和２年度は類似団体平均値を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％下回った。今後も年間発行額が償還額を下回るように努め、引き続き公債費の削減を図っていく。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050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66039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85089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81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15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34289</xdr:rowOff>
    </xdr:from>
    <xdr:to>
      <xdr:col>11</xdr:col>
      <xdr:colOff>60325</xdr:colOff>
      <xdr:row>76</xdr:row>
      <xdr:rowOff>135889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ポイント減となり、</a:t>
          </a:r>
        </a:p>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％上回っている。今後、経常経費の抑制に努め、より一層の経常収支比率の改善を図っていく。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67513"/>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17272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5275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79</xdr:row>
      <xdr:rowOff>17272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7266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42418</xdr:rowOff>
    </xdr:from>
    <xdr:to>
      <xdr:col>69</xdr:col>
      <xdr:colOff>92075</xdr:colOff>
      <xdr:row>78</xdr:row>
      <xdr:rowOff>99568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155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137922</xdr:rowOff>
    </xdr:from>
    <xdr:to>
      <xdr:col>74</xdr:col>
      <xdr:colOff>31750</xdr:colOff>
      <xdr:row>79</xdr:row>
      <xdr:rowOff>68072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52849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9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163068</xdr:rowOff>
    </xdr:from>
    <xdr:to>
      <xdr:col>65</xdr:col>
      <xdr:colOff>53975</xdr:colOff>
      <xdr:row>78</xdr:row>
      <xdr:rowOff>93218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77995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5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165509</xdr:rowOff>
    </xdr:from>
    <xdr:to>
      <xdr:col>29</xdr:col>
      <xdr:colOff>127000</xdr:colOff>
      <xdr:row>18</xdr:row>
      <xdr:rowOff>2708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127784"/>
          <a:ext cx="6477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158935</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165509</xdr:rowOff>
    </xdr:from>
    <xdr:to>
      <xdr:col>26</xdr:col>
      <xdr:colOff>50800</xdr:colOff>
      <xdr:row>18</xdr:row>
      <xdr:rowOff>14443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27784"/>
          <a:ext cx="698500" cy="2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14443</xdr:rowOff>
    </xdr:from>
    <xdr:to>
      <xdr:col>22</xdr:col>
      <xdr:colOff>114300</xdr:colOff>
      <xdr:row>18</xdr:row>
      <xdr:rowOff>38540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48168"/>
          <a:ext cx="698500" cy="2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38540</xdr:rowOff>
    </xdr:from>
    <xdr:to>
      <xdr:col>18</xdr:col>
      <xdr:colOff>177800</xdr:colOff>
      <xdr:row>18</xdr:row>
      <xdr:rowOff>64446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72265"/>
          <a:ext cx="698500" cy="2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123358</xdr:rowOff>
    </xdr:from>
    <xdr:to>
      <xdr:col>29</xdr:col>
      <xdr:colOff>177800</xdr:colOff>
      <xdr:row>18</xdr:row>
      <xdr:rowOff>53508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8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139885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3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114709</xdr:rowOff>
    </xdr:from>
    <xdr:to>
      <xdr:col>26</xdr:col>
      <xdr:colOff>101600</xdr:colOff>
      <xdr:row>18</xdr:row>
      <xdr:rowOff>44859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7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55036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4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135093</xdr:rowOff>
    </xdr:from>
    <xdr:to>
      <xdr:col>22</xdr:col>
      <xdr:colOff>165100</xdr:colOff>
      <xdr:row>18</xdr:row>
      <xdr:rowOff>65243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9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75420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6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159190</xdr:rowOff>
    </xdr:from>
    <xdr:to>
      <xdr:col>19</xdr:col>
      <xdr:colOff>38100</xdr:colOff>
      <xdr:row>18</xdr:row>
      <xdr:rowOff>89340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2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99517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9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13646</xdr:rowOff>
    </xdr:from>
    <xdr:to>
      <xdr:col>15</xdr:col>
      <xdr:colOff>101600</xdr:colOff>
      <xdr:row>18</xdr:row>
      <xdr:rowOff>115246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4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100023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80274</xdr:rowOff>
    </xdr:from>
    <xdr:to>
      <xdr:col>29</xdr:col>
      <xdr:colOff>127000</xdr:colOff>
      <xdr:row>37</xdr:row>
      <xdr:rowOff>86795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04974"/>
          <a:ext cx="647700" cy="6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77771</xdr:rowOff>
    </xdr:from>
    <xdr:to>
      <xdr:col>26</xdr:col>
      <xdr:colOff>50800</xdr:colOff>
      <xdr:row>37</xdr:row>
      <xdr:rowOff>80274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02471"/>
          <a:ext cx="698500" cy="2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31176</xdr:rowOff>
    </xdr:from>
    <xdr:to>
      <xdr:col>22</xdr:col>
      <xdr:colOff>114300</xdr:colOff>
      <xdr:row>37</xdr:row>
      <xdr:rowOff>77771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55876"/>
          <a:ext cx="698500" cy="4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163930</xdr:rowOff>
    </xdr:from>
    <xdr:to>
      <xdr:col>18</xdr:col>
      <xdr:colOff>177800</xdr:colOff>
      <xdr:row>37</xdr:row>
      <xdr:rowOff>31176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17180"/>
          <a:ext cx="698500" cy="3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35995</xdr:rowOff>
    </xdr:from>
    <xdr:to>
      <xdr:col>29</xdr:col>
      <xdr:colOff>177800</xdr:colOff>
      <xdr:row>37</xdr:row>
      <xdr:rowOff>137595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6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8072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3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29474</xdr:rowOff>
    </xdr:from>
    <xdr:to>
      <xdr:col>26</xdr:col>
      <xdr:colOff>101600</xdr:colOff>
      <xdr:row>37</xdr:row>
      <xdr:rowOff>131074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54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115851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4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26971</xdr:rowOff>
    </xdr:from>
    <xdr:to>
      <xdr:col>22</xdr:col>
      <xdr:colOff>165100</xdr:colOff>
      <xdr:row>37</xdr:row>
      <xdr:rowOff>128571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5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113348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151826</xdr:rowOff>
    </xdr:from>
    <xdr:to>
      <xdr:col>19</xdr:col>
      <xdr:colOff>38100</xdr:colOff>
      <xdr:row>37</xdr:row>
      <xdr:rowOff>81976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05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66753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9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113130</xdr:rowOff>
    </xdr:from>
    <xdr:to>
      <xdr:col>15</xdr:col>
      <xdr:colOff>101600</xdr:colOff>
      <xdr:row>37</xdr:row>
      <xdr:rowOff>43280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6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224907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3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
2,850
137.03
4,582,814
4,427,735
127,440
2,127,350
3,319,076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61127</xdr:rowOff>
    </xdr:from>
    <xdr:to>
      <xdr:col>24</xdr:col>
      <xdr:colOff>63500</xdr:colOff>
      <xdr:row>37</xdr:row>
      <xdr:rowOff>66169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404777"/>
          <a:ext cx="8382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66169</xdr:rowOff>
    </xdr:from>
    <xdr:to>
      <xdr:col>19</xdr:col>
      <xdr:colOff>177800</xdr:colOff>
      <xdr:row>37</xdr:row>
      <xdr:rowOff>83703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409819"/>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83703</xdr:rowOff>
    </xdr:from>
    <xdr:to>
      <xdr:col>15</xdr:col>
      <xdr:colOff>50800</xdr:colOff>
      <xdr:row>37</xdr:row>
      <xdr:rowOff>103977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427353"/>
          <a:ext cx="889000" cy="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103977</xdr:rowOff>
    </xdr:from>
    <xdr:to>
      <xdr:col>10</xdr:col>
      <xdr:colOff>114300</xdr:colOff>
      <xdr:row>37</xdr:row>
      <xdr:rowOff>128079</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447627"/>
          <a:ext cx="889000" cy="2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10327</xdr:rowOff>
    </xdr:from>
    <xdr:to>
      <xdr:col>24</xdr:col>
      <xdr:colOff>114300</xdr:colOff>
      <xdr:row>37</xdr:row>
      <xdr:rowOff>111927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3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33204</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20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15369</xdr:rowOff>
    </xdr:from>
    <xdr:to>
      <xdr:col>20</xdr:col>
      <xdr:colOff>38100</xdr:colOff>
      <xdr:row>37</xdr:row>
      <xdr:rowOff>116969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3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133496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13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32903</xdr:rowOff>
    </xdr:from>
    <xdr:to>
      <xdr:col>15</xdr:col>
      <xdr:colOff>101600</xdr:colOff>
      <xdr:row>37</xdr:row>
      <xdr:rowOff>134503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37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151030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15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53177</xdr:rowOff>
    </xdr:from>
    <xdr:to>
      <xdr:col>10</xdr:col>
      <xdr:colOff>165100</xdr:colOff>
      <xdr:row>37</xdr:row>
      <xdr:rowOff>154777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39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171304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1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77279</xdr:rowOff>
    </xdr:from>
    <xdr:to>
      <xdr:col>6</xdr:col>
      <xdr:colOff>38100</xdr:colOff>
      <xdr:row>38</xdr:row>
      <xdr:rowOff>7429</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4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23956</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19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125065</xdr:rowOff>
    </xdr:from>
    <xdr:to>
      <xdr:col>24</xdr:col>
      <xdr:colOff>62865</xdr:colOff>
      <xdr:row>59</xdr:row>
      <xdr:rowOff>1598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9554815"/>
          <a:ext cx="1270" cy="56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5425</xdr:rowOff>
    </xdr:from>
    <xdr:ext cx="599010"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2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1598</xdr:rowOff>
    </xdr:from>
    <xdr:to>
      <xdr:col>24</xdr:col>
      <xdr:colOff>152400</xdr:colOff>
      <xdr:row>59</xdr:row>
      <xdr:rowOff>1598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71742</xdr:rowOff>
    </xdr:from>
    <xdr:ext cx="690189"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93300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125065</xdr:rowOff>
    </xdr:from>
    <xdr:to>
      <xdr:col>24</xdr:col>
      <xdr:colOff>152400</xdr:colOff>
      <xdr:row>55</xdr:row>
      <xdr:rowOff>125065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55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114984</xdr:rowOff>
    </xdr:from>
    <xdr:to>
      <xdr:col>24</xdr:col>
      <xdr:colOff>63500</xdr:colOff>
      <xdr:row>58</xdr:row>
      <xdr:rowOff>117013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10059084"/>
          <a:ext cx="8382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86999</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859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64122</xdr:rowOff>
    </xdr:from>
    <xdr:to>
      <xdr:col>24</xdr:col>
      <xdr:colOff>114300</xdr:colOff>
      <xdr:row>58</xdr:row>
      <xdr:rowOff>165722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1000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129595</xdr:rowOff>
    </xdr:from>
    <xdr:to>
      <xdr:col>19</xdr:col>
      <xdr:colOff>177800</xdr:colOff>
      <xdr:row>58</xdr:row>
      <xdr:rowOff>114984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8530645"/>
          <a:ext cx="889000" cy="15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60482</xdr:rowOff>
    </xdr:from>
    <xdr:to>
      <xdr:col>20</xdr:col>
      <xdr:colOff>38100</xdr:colOff>
      <xdr:row>58</xdr:row>
      <xdr:rowOff>162082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1000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7159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77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129595</xdr:rowOff>
    </xdr:from>
    <xdr:to>
      <xdr:col>15</xdr:col>
      <xdr:colOff>50800</xdr:colOff>
      <xdr:row>58</xdr:row>
      <xdr:rowOff>122830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530645"/>
          <a:ext cx="889000" cy="15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59944</xdr:rowOff>
    </xdr:from>
    <xdr:to>
      <xdr:col>15</xdr:col>
      <xdr:colOff>101600</xdr:colOff>
      <xdr:row>58</xdr:row>
      <xdr:rowOff>161544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152671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1009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106492</xdr:rowOff>
    </xdr:from>
    <xdr:to>
      <xdr:col>10</xdr:col>
      <xdr:colOff>114300</xdr:colOff>
      <xdr:row>58</xdr:row>
      <xdr:rowOff>122830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50592"/>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58624</xdr:rowOff>
    </xdr:from>
    <xdr:to>
      <xdr:col>10</xdr:col>
      <xdr:colOff>165100</xdr:colOff>
      <xdr:row>58</xdr:row>
      <xdr:rowOff>160224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5301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9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61145</xdr:rowOff>
    </xdr:from>
    <xdr:to>
      <xdr:col>6</xdr:col>
      <xdr:colOff>38100</xdr:colOff>
      <xdr:row>58</xdr:row>
      <xdr:rowOff>162745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153872</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30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66213</xdr:rowOff>
    </xdr:from>
    <xdr:to>
      <xdr:col>24</xdr:col>
      <xdr:colOff>114300</xdr:colOff>
      <xdr:row>58</xdr:row>
      <xdr:rowOff>167813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100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42549</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8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64184</xdr:rowOff>
    </xdr:from>
    <xdr:to>
      <xdr:col>20</xdr:col>
      <xdr:colOff>38100</xdr:colOff>
      <xdr:row>58</xdr:row>
      <xdr:rowOff>165784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156911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1010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78795</xdr:rowOff>
    </xdr:from>
    <xdr:to>
      <xdr:col>15</xdr:col>
      <xdr:colOff>101600</xdr:colOff>
      <xdr:row>50</xdr:row>
      <xdr:rowOff>8945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48</xdr:row>
      <xdr:rowOff>25472</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563205" y="82550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72030</xdr:rowOff>
    </xdr:from>
    <xdr:to>
      <xdr:col>10</xdr:col>
      <xdr:colOff>165100</xdr:colOff>
      <xdr:row>59</xdr:row>
      <xdr:rowOff>2180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164757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1010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55692</xdr:rowOff>
    </xdr:from>
    <xdr:to>
      <xdr:col>6</xdr:col>
      <xdr:colOff>38100</xdr:colOff>
      <xdr:row>58</xdr:row>
      <xdr:rowOff>157292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2369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77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14298</xdr:rowOff>
    </xdr:from>
    <xdr:to>
      <xdr:col>24</xdr:col>
      <xdr:colOff>63500</xdr:colOff>
      <xdr:row>79</xdr:row>
      <xdr:rowOff>17734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58848"/>
          <a:ext cx="838200" cy="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17734</xdr:rowOff>
    </xdr:from>
    <xdr:to>
      <xdr:col>19</xdr:col>
      <xdr:colOff>177800</xdr:colOff>
      <xdr:row>79</xdr:row>
      <xdr:rowOff>18295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62284"/>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18295</xdr:rowOff>
    </xdr:from>
    <xdr:to>
      <xdr:col>15</xdr:col>
      <xdr:colOff>50800</xdr:colOff>
      <xdr:row>79</xdr:row>
      <xdr:rowOff>37249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62845"/>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37249</xdr:rowOff>
    </xdr:from>
    <xdr:to>
      <xdr:col>10</xdr:col>
      <xdr:colOff>114300</xdr:colOff>
      <xdr:row>79</xdr:row>
      <xdr:rowOff>39353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81799"/>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134948</xdr:rowOff>
    </xdr:from>
    <xdr:to>
      <xdr:col>24</xdr:col>
      <xdr:colOff>114300</xdr:colOff>
      <xdr:row>79</xdr:row>
      <xdr:rowOff>65098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138384</xdr:rowOff>
    </xdr:from>
    <xdr:to>
      <xdr:col>20</xdr:col>
      <xdr:colOff>38100</xdr:colOff>
      <xdr:row>79</xdr:row>
      <xdr:rowOff>68534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59661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0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138945</xdr:rowOff>
    </xdr:from>
    <xdr:to>
      <xdr:col>15</xdr:col>
      <xdr:colOff>101600</xdr:colOff>
      <xdr:row>79</xdr:row>
      <xdr:rowOff>69095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60222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157899</xdr:rowOff>
    </xdr:from>
    <xdr:to>
      <xdr:col>10</xdr:col>
      <xdr:colOff>165100</xdr:colOff>
      <xdr:row>79</xdr:row>
      <xdr:rowOff>88049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79176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2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160003</xdr:rowOff>
    </xdr:from>
    <xdr:to>
      <xdr:col>6</xdr:col>
      <xdr:colOff>38100</xdr:colOff>
      <xdr:row>79</xdr:row>
      <xdr:rowOff>90153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81280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34936</xdr:rowOff>
    </xdr:from>
    <xdr:to>
      <xdr:col>24</xdr:col>
      <xdr:colOff>63500</xdr:colOff>
      <xdr:row>96</xdr:row>
      <xdr:rowOff>111985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94136"/>
          <a:ext cx="838200" cy="7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111985</xdr:rowOff>
    </xdr:from>
    <xdr:to>
      <xdr:col>19</xdr:col>
      <xdr:colOff>177800</xdr:colOff>
      <xdr:row>96</xdr:row>
      <xdr:rowOff>139646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71185"/>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132755</xdr:rowOff>
    </xdr:from>
    <xdr:to>
      <xdr:col>15</xdr:col>
      <xdr:colOff>50800</xdr:colOff>
      <xdr:row>96</xdr:row>
      <xdr:rowOff>139646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591955"/>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132755</xdr:rowOff>
    </xdr:from>
    <xdr:to>
      <xdr:col>10</xdr:col>
      <xdr:colOff>114300</xdr:colOff>
      <xdr:row>96</xdr:row>
      <xdr:rowOff>135237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91955"/>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155586</xdr:rowOff>
    </xdr:from>
    <xdr:to>
      <xdr:col>24</xdr:col>
      <xdr:colOff>114300</xdr:colOff>
      <xdr:row>96</xdr:row>
      <xdr:rowOff>85736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134013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2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61185</xdr:rowOff>
    </xdr:from>
    <xdr:to>
      <xdr:col>20</xdr:col>
      <xdr:colOff>38100</xdr:colOff>
      <xdr:row>96</xdr:row>
      <xdr:rowOff>162785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153912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1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88846</xdr:rowOff>
    </xdr:from>
    <xdr:to>
      <xdr:col>15</xdr:col>
      <xdr:colOff>101600</xdr:colOff>
      <xdr:row>97</xdr:row>
      <xdr:rowOff>18996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10123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81955</xdr:rowOff>
    </xdr:from>
    <xdr:to>
      <xdr:col>10</xdr:col>
      <xdr:colOff>165100</xdr:colOff>
      <xdr:row>97</xdr:row>
      <xdr:rowOff>12105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3232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84437</xdr:rowOff>
    </xdr:from>
    <xdr:to>
      <xdr:col>6</xdr:col>
      <xdr:colOff>38100</xdr:colOff>
      <xdr:row>97</xdr:row>
      <xdr:rowOff>14587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5714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153894</xdr:rowOff>
    </xdr:from>
    <xdr:to>
      <xdr:col>55</xdr:col>
      <xdr:colOff>0</xdr:colOff>
      <xdr:row>38</xdr:row>
      <xdr:rowOff>6890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983194"/>
          <a:ext cx="838200" cy="5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35927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36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6890</xdr:rowOff>
    </xdr:from>
    <xdr:to>
      <xdr:col>50</xdr:col>
      <xdr:colOff>114300</xdr:colOff>
      <xdr:row>38</xdr:row>
      <xdr:rowOff>12295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521990"/>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12295</xdr:rowOff>
    </xdr:from>
    <xdr:to>
      <xdr:col>45</xdr:col>
      <xdr:colOff>177800</xdr:colOff>
      <xdr:row>38</xdr:row>
      <xdr:rowOff>15353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27395"/>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15353</xdr:rowOff>
    </xdr:from>
    <xdr:to>
      <xdr:col>41</xdr:col>
      <xdr:colOff>50800</xdr:colOff>
      <xdr:row>38</xdr:row>
      <xdr:rowOff>21028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30453"/>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103094</xdr:rowOff>
    </xdr:from>
    <xdr:to>
      <xdr:col>55</xdr:col>
      <xdr:colOff>50800</xdr:colOff>
      <xdr:row>35</xdr:row>
      <xdr:rowOff>33244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93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125971</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78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127539</xdr:rowOff>
    </xdr:from>
    <xdr:to>
      <xdr:col>50</xdr:col>
      <xdr:colOff>165100</xdr:colOff>
      <xdr:row>38</xdr:row>
      <xdr:rowOff>57690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71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48817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56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132945</xdr:rowOff>
    </xdr:from>
    <xdr:to>
      <xdr:col>46</xdr:col>
      <xdr:colOff>38100</xdr:colOff>
      <xdr:row>38</xdr:row>
      <xdr:rowOff>63095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54222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56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136003</xdr:rowOff>
    </xdr:from>
    <xdr:to>
      <xdr:col>41</xdr:col>
      <xdr:colOff>101600</xdr:colOff>
      <xdr:row>38</xdr:row>
      <xdr:rowOff>66153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57280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57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141678</xdr:rowOff>
    </xdr:from>
    <xdr:to>
      <xdr:col>36</xdr:col>
      <xdr:colOff>165100</xdr:colOff>
      <xdr:row>38</xdr:row>
      <xdr:rowOff>71828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62955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5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115770</xdr:rowOff>
    </xdr:from>
    <xdr:to>
      <xdr:col>55</xdr:col>
      <xdr:colOff>0</xdr:colOff>
      <xdr:row>57</xdr:row>
      <xdr:rowOff>115938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88420"/>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115938</xdr:rowOff>
    </xdr:from>
    <xdr:to>
      <xdr:col>50</xdr:col>
      <xdr:colOff>114300</xdr:colOff>
      <xdr:row>57</xdr:row>
      <xdr:rowOff>143938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88588"/>
          <a:ext cx="889000" cy="2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89836</xdr:rowOff>
    </xdr:from>
    <xdr:to>
      <xdr:col>45</xdr:col>
      <xdr:colOff>177800</xdr:colOff>
      <xdr:row>57</xdr:row>
      <xdr:rowOff>143938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62486"/>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89836</xdr:rowOff>
    </xdr:from>
    <xdr:to>
      <xdr:col>41</xdr:col>
      <xdr:colOff>50800</xdr:colOff>
      <xdr:row>57</xdr:row>
      <xdr:rowOff>108846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62486"/>
          <a:ext cx="889000" cy="1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64970</xdr:rowOff>
    </xdr:from>
    <xdr:to>
      <xdr:col>55</xdr:col>
      <xdr:colOff>50800</xdr:colOff>
      <xdr:row>57</xdr:row>
      <xdr:rowOff>166570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151347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65138</xdr:rowOff>
    </xdr:from>
    <xdr:to>
      <xdr:col>50</xdr:col>
      <xdr:colOff>165100</xdr:colOff>
      <xdr:row>57</xdr:row>
      <xdr:rowOff>166738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157865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93138</xdr:rowOff>
    </xdr:from>
    <xdr:to>
      <xdr:col>46</xdr:col>
      <xdr:colOff>38100</xdr:colOff>
      <xdr:row>58</xdr:row>
      <xdr:rowOff>23288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14415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95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39036</xdr:rowOff>
    </xdr:from>
    <xdr:to>
      <xdr:col>41</xdr:col>
      <xdr:colOff>101600</xdr:colOff>
      <xdr:row>57</xdr:row>
      <xdr:rowOff>140636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131763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90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58046</xdr:rowOff>
    </xdr:from>
    <xdr:to>
      <xdr:col>36</xdr:col>
      <xdr:colOff>165100</xdr:colOff>
      <xdr:row>57</xdr:row>
      <xdr:rowOff>159646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150773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92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27158</xdr:rowOff>
    </xdr:from>
    <xdr:to>
      <xdr:col>55</xdr:col>
      <xdr:colOff>0</xdr:colOff>
      <xdr:row>79</xdr:row>
      <xdr:rowOff>27640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71708"/>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19185</xdr:rowOff>
    </xdr:from>
    <xdr:to>
      <xdr:col>50</xdr:col>
      <xdr:colOff>114300</xdr:colOff>
      <xdr:row>79</xdr:row>
      <xdr:rowOff>27640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63735"/>
          <a:ext cx="889000" cy="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148315</xdr:rowOff>
    </xdr:from>
    <xdr:to>
      <xdr:col>45</xdr:col>
      <xdr:colOff>177800</xdr:colOff>
      <xdr:row>79</xdr:row>
      <xdr:rowOff>19185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21415"/>
          <a:ext cx="8890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148315</xdr:rowOff>
    </xdr:from>
    <xdr:to>
      <xdr:col>41</xdr:col>
      <xdr:colOff>50800</xdr:colOff>
      <xdr:row>79</xdr:row>
      <xdr:rowOff>16401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21415"/>
          <a:ext cx="889000" cy="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147808</xdr:rowOff>
    </xdr:from>
    <xdr:to>
      <xdr:col>55</xdr:col>
      <xdr:colOff>50800</xdr:colOff>
      <xdr:row>79</xdr:row>
      <xdr:rowOff>77958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62735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3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148290</xdr:rowOff>
    </xdr:from>
    <xdr:to>
      <xdr:col>50</xdr:col>
      <xdr:colOff>165100</xdr:colOff>
      <xdr:row>79</xdr:row>
      <xdr:rowOff>78440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69567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139835</xdr:rowOff>
    </xdr:from>
    <xdr:to>
      <xdr:col>46</xdr:col>
      <xdr:colOff>38100</xdr:colOff>
      <xdr:row>79</xdr:row>
      <xdr:rowOff>69985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61112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97515</xdr:rowOff>
    </xdr:from>
    <xdr:to>
      <xdr:col>41</xdr:col>
      <xdr:colOff>101600</xdr:colOff>
      <xdr:row>79</xdr:row>
      <xdr:rowOff>27665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18792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137051</xdr:rowOff>
    </xdr:from>
    <xdr:to>
      <xdr:col>36</xdr:col>
      <xdr:colOff>165100</xdr:colOff>
      <xdr:row>79</xdr:row>
      <xdr:rowOff>67201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58328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0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31071</xdr:rowOff>
    </xdr:from>
    <xdr:to>
      <xdr:col>55</xdr:col>
      <xdr:colOff>0</xdr:colOff>
      <xdr:row>98</xdr:row>
      <xdr:rowOff>33496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33171"/>
          <a:ext cx="8382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33496</xdr:rowOff>
    </xdr:from>
    <xdr:to>
      <xdr:col>50</xdr:col>
      <xdr:colOff>114300</xdr:colOff>
      <xdr:row>98</xdr:row>
      <xdr:rowOff>85616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35596"/>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50898</xdr:rowOff>
    </xdr:from>
    <xdr:to>
      <xdr:col>45</xdr:col>
      <xdr:colOff>177800</xdr:colOff>
      <xdr:row>98</xdr:row>
      <xdr:rowOff>85616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52998"/>
          <a:ext cx="889000" cy="3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34102</xdr:rowOff>
    </xdr:from>
    <xdr:to>
      <xdr:col>41</xdr:col>
      <xdr:colOff>50800</xdr:colOff>
      <xdr:row>98</xdr:row>
      <xdr:rowOff>50898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36202"/>
          <a:ext cx="889000" cy="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151721</xdr:rowOff>
    </xdr:from>
    <xdr:to>
      <xdr:col>55</xdr:col>
      <xdr:colOff>50800</xdr:colOff>
      <xdr:row>98</xdr:row>
      <xdr:rowOff>81871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66648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154146</xdr:rowOff>
    </xdr:from>
    <xdr:to>
      <xdr:col>50</xdr:col>
      <xdr:colOff>165100</xdr:colOff>
      <xdr:row>98</xdr:row>
      <xdr:rowOff>84296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75423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87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34816</xdr:rowOff>
    </xdr:from>
    <xdr:to>
      <xdr:col>46</xdr:col>
      <xdr:colOff>38100</xdr:colOff>
      <xdr:row>98</xdr:row>
      <xdr:rowOff>136416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3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127543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2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xdr:rowOff>
    </xdr:from>
    <xdr:to>
      <xdr:col>41</xdr:col>
      <xdr:colOff>101600</xdr:colOff>
      <xdr:row>98</xdr:row>
      <xdr:rowOff>101698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92825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154752</xdr:rowOff>
    </xdr:from>
    <xdr:to>
      <xdr:col>36</xdr:col>
      <xdr:colOff>165100</xdr:colOff>
      <xdr:row>98</xdr:row>
      <xdr:rowOff>84902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8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76029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87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160898</xdr:rowOff>
    </xdr:from>
    <xdr:to>
      <xdr:col>85</xdr:col>
      <xdr:colOff>127000</xdr:colOff>
      <xdr:row>39</xdr:row>
      <xdr:rowOff>29603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75998"/>
          <a:ext cx="838200" cy="4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10319</xdr:rowOff>
    </xdr:from>
    <xdr:to>
      <xdr:col>81</xdr:col>
      <xdr:colOff>50800</xdr:colOff>
      <xdr:row>38</xdr:row>
      <xdr:rowOff>160898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25419"/>
          <a:ext cx="889000" cy="15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10319</xdr:rowOff>
    </xdr:from>
    <xdr:to>
      <xdr:col>76</xdr:col>
      <xdr:colOff>114300</xdr:colOff>
      <xdr:row>39</xdr:row>
      <xdr:rowOff>46418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25419"/>
          <a:ext cx="889000" cy="20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165202</xdr:rowOff>
    </xdr:from>
    <xdr:to>
      <xdr:col>71</xdr:col>
      <xdr:colOff>177800</xdr:colOff>
      <xdr:row>39</xdr:row>
      <xdr:rowOff>46418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80302"/>
          <a:ext cx="889000" cy="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90889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105167</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7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150253</xdr:rowOff>
    </xdr:from>
    <xdr:to>
      <xdr:col>85</xdr:col>
      <xdr:colOff>177800</xdr:colOff>
      <xdr:row>39</xdr:row>
      <xdr:rowOff>80403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110098</xdr:rowOff>
    </xdr:from>
    <xdr:to>
      <xdr:col>81</xdr:col>
      <xdr:colOff>101600</xdr:colOff>
      <xdr:row>39</xdr:row>
      <xdr:rowOff>40248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2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56775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4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130969</xdr:rowOff>
    </xdr:from>
    <xdr:to>
      <xdr:col>76</xdr:col>
      <xdr:colOff>165100</xdr:colOff>
      <xdr:row>38</xdr:row>
      <xdr:rowOff>61119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77646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2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167068</xdr:rowOff>
    </xdr:from>
    <xdr:to>
      <xdr:col>72</xdr:col>
      <xdr:colOff>38100</xdr:colOff>
      <xdr:row>39</xdr:row>
      <xdr:rowOff>97218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113745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114402</xdr:rowOff>
    </xdr:from>
    <xdr:to>
      <xdr:col>67</xdr:col>
      <xdr:colOff>101600</xdr:colOff>
      <xdr:row>39</xdr:row>
      <xdr:rowOff>44552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61079</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40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166435</xdr:rowOff>
    </xdr:from>
    <xdr:to>
      <xdr:col>85</xdr:col>
      <xdr:colOff>127000</xdr:colOff>
      <xdr:row>77</xdr:row>
      <xdr:rowOff>170621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368085"/>
          <a:ext cx="8382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170621</xdr:rowOff>
    </xdr:from>
    <xdr:to>
      <xdr:col>81</xdr:col>
      <xdr:colOff>50800</xdr:colOff>
      <xdr:row>78</xdr:row>
      <xdr:rowOff>8958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372271"/>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167720</xdr:rowOff>
    </xdr:from>
    <xdr:to>
      <xdr:col>76</xdr:col>
      <xdr:colOff>114300</xdr:colOff>
      <xdr:row>78</xdr:row>
      <xdr:rowOff>8958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36937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155342</xdr:rowOff>
    </xdr:from>
    <xdr:to>
      <xdr:col>71</xdr:col>
      <xdr:colOff>177800</xdr:colOff>
      <xdr:row>77</xdr:row>
      <xdr:rowOff>167720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35699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115635</xdr:rowOff>
    </xdr:from>
    <xdr:to>
      <xdr:col>85</xdr:col>
      <xdr:colOff>177800</xdr:colOff>
      <xdr:row>78</xdr:row>
      <xdr:rowOff>45785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94062</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119821</xdr:rowOff>
    </xdr:from>
    <xdr:to>
      <xdr:col>81</xdr:col>
      <xdr:colOff>101600</xdr:colOff>
      <xdr:row>78</xdr:row>
      <xdr:rowOff>49971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41098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341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129608</xdr:rowOff>
    </xdr:from>
    <xdr:to>
      <xdr:col>76</xdr:col>
      <xdr:colOff>165100</xdr:colOff>
      <xdr:row>78</xdr:row>
      <xdr:rowOff>59758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50885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342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116920</xdr:rowOff>
    </xdr:from>
    <xdr:to>
      <xdr:col>72</xdr:col>
      <xdr:colOff>38100</xdr:colOff>
      <xdr:row>78</xdr:row>
      <xdr:rowOff>47070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38197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341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104542</xdr:rowOff>
    </xdr:from>
    <xdr:to>
      <xdr:col>67</xdr:col>
      <xdr:colOff>101600</xdr:colOff>
      <xdr:row>78</xdr:row>
      <xdr:rowOff>34692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3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25819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339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163683</xdr:rowOff>
    </xdr:from>
    <xdr:to>
      <xdr:col>85</xdr:col>
      <xdr:colOff>126364</xdr:colOff>
      <xdr:row>98</xdr:row>
      <xdr:rowOff>139221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6108533"/>
          <a:ext cx="1269" cy="8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159747</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6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139221</xdr:rowOff>
    </xdr:from>
    <xdr:to>
      <xdr:col>86</xdr:col>
      <xdr:colOff>25400</xdr:colOff>
      <xdr:row>98</xdr:row>
      <xdr:rowOff>139221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41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110360</xdr:rowOff>
    </xdr:from>
    <xdr:ext cx="690189"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8837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163683</xdr:rowOff>
    </xdr:from>
    <xdr:to>
      <xdr:col>86</xdr:col>
      <xdr:colOff>25400</xdr:colOff>
      <xdr:row>93</xdr:row>
      <xdr:rowOff>163683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10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106110</xdr:rowOff>
    </xdr:from>
    <xdr:to>
      <xdr:col>85</xdr:col>
      <xdr:colOff>127000</xdr:colOff>
      <xdr:row>98</xdr:row>
      <xdr:rowOff>127436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08210"/>
          <a:ext cx="8382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77198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078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54321</xdr:rowOff>
    </xdr:from>
    <xdr:to>
      <xdr:col>85</xdr:col>
      <xdr:colOff>177800</xdr:colOff>
      <xdr:row>98</xdr:row>
      <xdr:rowOff>155921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5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104263</xdr:rowOff>
    </xdr:from>
    <xdr:to>
      <xdr:col>81</xdr:col>
      <xdr:colOff>50800</xdr:colOff>
      <xdr:row>98</xdr:row>
      <xdr:rowOff>127436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5877663"/>
          <a:ext cx="889000" cy="10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49594</xdr:rowOff>
    </xdr:from>
    <xdr:to>
      <xdr:col>81</xdr:col>
      <xdr:colOff>101600</xdr:colOff>
      <xdr:row>98</xdr:row>
      <xdr:rowOff>151194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5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104263</xdr:rowOff>
    </xdr:from>
    <xdr:to>
      <xdr:col>76</xdr:col>
      <xdr:colOff>114300</xdr:colOff>
      <xdr:row>98</xdr:row>
      <xdr:rowOff>113685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5877663"/>
          <a:ext cx="889000" cy="10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49867</xdr:rowOff>
    </xdr:from>
    <xdr:to>
      <xdr:col>76</xdr:col>
      <xdr:colOff>165100</xdr:colOff>
      <xdr:row>98</xdr:row>
      <xdr:rowOff>151467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142594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9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97255</xdr:rowOff>
    </xdr:from>
    <xdr:to>
      <xdr:col>71</xdr:col>
      <xdr:colOff>177800</xdr:colOff>
      <xdr:row>98</xdr:row>
      <xdr:rowOff>113685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99355"/>
          <a:ext cx="889000" cy="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56186</xdr:rowOff>
    </xdr:from>
    <xdr:to>
      <xdr:col>72</xdr:col>
      <xdr:colOff>38100</xdr:colOff>
      <xdr:row>98</xdr:row>
      <xdr:rowOff>157786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2863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48653</xdr:rowOff>
    </xdr:from>
    <xdr:to>
      <xdr:col>67</xdr:col>
      <xdr:colOff>101600</xdr:colOff>
      <xdr:row>98</xdr:row>
      <xdr:rowOff>150253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141380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55310</xdr:rowOff>
    </xdr:from>
    <xdr:to>
      <xdr:col>85</xdr:col>
      <xdr:colOff>177800</xdr:colOff>
      <xdr:row>98</xdr:row>
      <xdr:rowOff>156910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32748</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3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76636</xdr:rowOff>
    </xdr:from>
    <xdr:to>
      <xdr:col>81</xdr:col>
      <xdr:colOff>101600</xdr:colOff>
      <xdr:row>99</xdr:row>
      <xdr:rowOff>6786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7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169363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53463</xdr:rowOff>
    </xdr:from>
    <xdr:to>
      <xdr:col>76</xdr:col>
      <xdr:colOff>165100</xdr:colOff>
      <xdr:row>92</xdr:row>
      <xdr:rowOff>155063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58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91</xdr:row>
      <xdr:rowOff>140</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47205" y="15602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62885</xdr:rowOff>
    </xdr:from>
    <xdr:to>
      <xdr:col>72</xdr:col>
      <xdr:colOff>38100</xdr:colOff>
      <xdr:row>98</xdr:row>
      <xdr:rowOff>164485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155612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46455</xdr:rowOff>
    </xdr:from>
    <xdr:to>
      <xdr:col>67</xdr:col>
      <xdr:colOff>101600</xdr:colOff>
      <xdr:row>98</xdr:row>
      <xdr:rowOff>148055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164582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62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17079</xdr:rowOff>
    </xdr:from>
    <xdr:to>
      <xdr:col>116</xdr:col>
      <xdr:colOff>63500</xdr:colOff>
      <xdr:row>38</xdr:row>
      <xdr:rowOff>60558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32179"/>
          <a:ext cx="8382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132613</xdr:rowOff>
    </xdr:from>
    <xdr:to>
      <xdr:col>111</xdr:col>
      <xdr:colOff>177800</xdr:colOff>
      <xdr:row>38</xdr:row>
      <xdr:rowOff>17079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476263"/>
          <a:ext cx="8890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96268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132613</xdr:rowOff>
    </xdr:from>
    <xdr:to>
      <xdr:col>107</xdr:col>
      <xdr:colOff>50800</xdr:colOff>
      <xdr:row>37</xdr:row>
      <xdr:rowOff>164891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476263"/>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76471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127858</xdr:rowOff>
    </xdr:from>
    <xdr:to>
      <xdr:col>102</xdr:col>
      <xdr:colOff>114300</xdr:colOff>
      <xdr:row>37</xdr:row>
      <xdr:rowOff>164891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471508"/>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152183</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6017" y="6667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129552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9758</xdr:rowOff>
    </xdr:from>
    <xdr:to>
      <xdr:col>116</xdr:col>
      <xdr:colOff>114300</xdr:colOff>
      <xdr:row>38</xdr:row>
      <xdr:rowOff>111358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159042</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0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137729</xdr:rowOff>
    </xdr:from>
    <xdr:to>
      <xdr:col>112</xdr:col>
      <xdr:colOff>38100</xdr:colOff>
      <xdr:row>38</xdr:row>
      <xdr:rowOff>67879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84406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5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81813</xdr:rowOff>
    </xdr:from>
    <xdr:to>
      <xdr:col>107</xdr:col>
      <xdr:colOff>101600</xdr:colOff>
      <xdr:row>38</xdr:row>
      <xdr:rowOff>11964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28490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2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114092</xdr:rowOff>
    </xdr:from>
    <xdr:to>
      <xdr:col>102</xdr:col>
      <xdr:colOff>165100</xdr:colOff>
      <xdr:row>38</xdr:row>
      <xdr:rowOff>44242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60769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3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77058</xdr:rowOff>
    </xdr:from>
    <xdr:to>
      <xdr:col>98</xdr:col>
      <xdr:colOff>38100</xdr:colOff>
      <xdr:row>38</xdr:row>
      <xdr:rowOff>7209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20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23735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19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75400</xdr:rowOff>
    </xdr:from>
    <xdr:to>
      <xdr:col>116</xdr:col>
      <xdr:colOff>63500</xdr:colOff>
      <xdr:row>59</xdr:row>
      <xdr:rowOff>18072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19500"/>
          <a:ext cx="838200" cy="1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4305</xdr:rowOff>
    </xdr:from>
    <xdr:to>
      <xdr:col>111</xdr:col>
      <xdr:colOff>177800</xdr:colOff>
      <xdr:row>58</xdr:row>
      <xdr:rowOff>75400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948405"/>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4305</xdr:rowOff>
    </xdr:from>
    <xdr:to>
      <xdr:col>107</xdr:col>
      <xdr:colOff>50800</xdr:colOff>
      <xdr:row>58</xdr:row>
      <xdr:rowOff>10325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948405"/>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10325</xdr:rowOff>
    </xdr:from>
    <xdr:to>
      <xdr:col>102</xdr:col>
      <xdr:colOff>114300</xdr:colOff>
      <xdr:row>58</xdr:row>
      <xdr:rowOff>20091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954425"/>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103903</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138722</xdr:rowOff>
    </xdr:from>
    <xdr:to>
      <xdr:col>116</xdr:col>
      <xdr:colOff>114300</xdr:colOff>
      <xdr:row>59</xdr:row>
      <xdr:rowOff>68872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59428</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0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24600</xdr:rowOff>
    </xdr:from>
    <xdr:to>
      <xdr:col>112</xdr:col>
      <xdr:colOff>38100</xdr:colOff>
      <xdr:row>58</xdr:row>
      <xdr:rowOff>126200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142727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7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124955</xdr:rowOff>
    </xdr:from>
    <xdr:to>
      <xdr:col>107</xdr:col>
      <xdr:colOff>101600</xdr:colOff>
      <xdr:row>58</xdr:row>
      <xdr:rowOff>55105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8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71632</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6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130975</xdr:rowOff>
    </xdr:from>
    <xdr:to>
      <xdr:col>102</xdr:col>
      <xdr:colOff>165100</xdr:colOff>
      <xdr:row>58</xdr:row>
      <xdr:rowOff>61125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77652</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6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140741</xdr:rowOff>
    </xdr:from>
    <xdr:to>
      <xdr:col>98</xdr:col>
      <xdr:colOff>38100</xdr:colOff>
      <xdr:row>58</xdr:row>
      <xdr:rowOff>70891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87418</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6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64053</xdr:rowOff>
    </xdr:from>
    <xdr:to>
      <xdr:col>116</xdr:col>
      <xdr:colOff>63500</xdr:colOff>
      <xdr:row>76</xdr:row>
      <xdr:rowOff>119324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94253"/>
          <a:ext cx="8382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119324</xdr:rowOff>
    </xdr:from>
    <xdr:to>
      <xdr:col>111</xdr:col>
      <xdr:colOff>177800</xdr:colOff>
      <xdr:row>76</xdr:row>
      <xdr:rowOff>144428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149524"/>
          <a:ext cx="889000" cy="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133443</xdr:rowOff>
    </xdr:from>
    <xdr:to>
      <xdr:col>107</xdr:col>
      <xdr:colOff>50800</xdr:colOff>
      <xdr:row>76</xdr:row>
      <xdr:rowOff>144428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163643"/>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133443</xdr:rowOff>
    </xdr:from>
    <xdr:to>
      <xdr:col>102</xdr:col>
      <xdr:colOff>114300</xdr:colOff>
      <xdr:row>76</xdr:row>
      <xdr:rowOff>149059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163643"/>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13253</xdr:rowOff>
    </xdr:from>
    <xdr:to>
      <xdr:col>116</xdr:col>
      <xdr:colOff>114300</xdr:colOff>
      <xdr:row>76</xdr:row>
      <xdr:rowOff>114853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36130</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89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68524</xdr:rowOff>
    </xdr:from>
    <xdr:to>
      <xdr:col>112</xdr:col>
      <xdr:colOff>38100</xdr:colOff>
      <xdr:row>76</xdr:row>
      <xdr:rowOff>170124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15202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8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93628</xdr:rowOff>
    </xdr:from>
    <xdr:to>
      <xdr:col>107</xdr:col>
      <xdr:colOff>101600</xdr:colOff>
      <xdr:row>77</xdr:row>
      <xdr:rowOff>23778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40305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89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82643</xdr:rowOff>
    </xdr:from>
    <xdr:to>
      <xdr:col>102</xdr:col>
      <xdr:colOff>165100</xdr:colOff>
      <xdr:row>77</xdr:row>
      <xdr:rowOff>12793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1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29320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8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98259</xdr:rowOff>
    </xdr:from>
    <xdr:to>
      <xdr:col>98</xdr:col>
      <xdr:colOff>38100</xdr:colOff>
      <xdr:row>77</xdr:row>
      <xdr:rowOff>28409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2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44937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90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1,532,619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円となっている。人口の減少に加え、令和２年度は新型コロナウイルス対策事業が生じたため大幅に歳出決算額が大きくなったことが原因である。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新型コロナウイルス対策事業による影響が大きい歳出性質は、補助費等および繰出金である。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補助費等において、新たに特別定額給付金、新型コロナウイルス対策事業継続化給付金、新型コロナウイルス対策観光事業者緊急支援補助金を支出したため、住民一人当たりでは補助費等が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282,832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繰出金において、令和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年度は町民の生活応援のため水道料金、下水道料金の無償化を行った。これによって特別会計において減収した金額を一般会計が繰出金として支出したため、住民一人当たりでは繰出金が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16,925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
2,850
137.03
4,582,814
4,427,735
127,440
2,127,350
3,319,076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151538</xdr:rowOff>
    </xdr:from>
    <xdr:to>
      <xdr:col>24</xdr:col>
      <xdr:colOff>63500</xdr:colOff>
      <xdr:row>37</xdr:row>
      <xdr:rowOff>162201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95188"/>
          <a:ext cx="8382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162201</xdr:rowOff>
    </xdr:from>
    <xdr:to>
      <xdr:col>19</xdr:col>
      <xdr:colOff>177800</xdr:colOff>
      <xdr:row>37</xdr:row>
      <xdr:rowOff>168046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0585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156992</xdr:rowOff>
    </xdr:from>
    <xdr:to>
      <xdr:col>15</xdr:col>
      <xdr:colOff>50800</xdr:colOff>
      <xdr:row>37</xdr:row>
      <xdr:rowOff>168046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00642"/>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156992</xdr:rowOff>
    </xdr:from>
    <xdr:to>
      <xdr:col>10</xdr:col>
      <xdr:colOff>114300</xdr:colOff>
      <xdr:row>37</xdr:row>
      <xdr:rowOff>170267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00642"/>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100738</xdr:rowOff>
    </xdr:from>
    <xdr:to>
      <xdr:col>24</xdr:col>
      <xdr:colOff>114300</xdr:colOff>
      <xdr:row>38</xdr:row>
      <xdr:rowOff>30888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79165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111401</xdr:rowOff>
    </xdr:from>
    <xdr:to>
      <xdr:col>20</xdr:col>
      <xdr:colOff>38100</xdr:colOff>
      <xdr:row>38</xdr:row>
      <xdr:rowOff>41551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32678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117246</xdr:rowOff>
    </xdr:from>
    <xdr:to>
      <xdr:col>15</xdr:col>
      <xdr:colOff>101600</xdr:colOff>
      <xdr:row>38</xdr:row>
      <xdr:rowOff>47396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38523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5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106192</xdr:rowOff>
    </xdr:from>
    <xdr:to>
      <xdr:col>10</xdr:col>
      <xdr:colOff>165100</xdr:colOff>
      <xdr:row>38</xdr:row>
      <xdr:rowOff>36342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4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27469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119467</xdr:rowOff>
    </xdr:from>
    <xdr:to>
      <xdr:col>6</xdr:col>
      <xdr:colOff>38100</xdr:colOff>
      <xdr:row>38</xdr:row>
      <xdr:rowOff>49617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40744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128123</xdr:rowOff>
    </xdr:from>
    <xdr:to>
      <xdr:col>24</xdr:col>
      <xdr:colOff>62865</xdr:colOff>
      <xdr:row>59</xdr:row>
      <xdr:rowOff>4695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386423"/>
          <a:ext cx="1270" cy="73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11183</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4695</xdr:rowOff>
    </xdr:from>
    <xdr:to>
      <xdr:col>24</xdr:col>
      <xdr:colOff>152400</xdr:colOff>
      <xdr:row>59</xdr:row>
      <xdr:rowOff>4695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2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74800</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1616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128123</xdr:rowOff>
    </xdr:from>
    <xdr:to>
      <xdr:col>24</xdr:col>
      <xdr:colOff>152400</xdr:colOff>
      <xdr:row>54</xdr:row>
      <xdr:rowOff>128123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38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134702</xdr:rowOff>
    </xdr:from>
    <xdr:to>
      <xdr:col>24</xdr:col>
      <xdr:colOff>63500</xdr:colOff>
      <xdr:row>58</xdr:row>
      <xdr:rowOff>160725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78802"/>
          <a:ext cx="8382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100084</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72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77207</xdr:rowOff>
    </xdr:from>
    <xdr:to>
      <xdr:col>24</xdr:col>
      <xdr:colOff>114300</xdr:colOff>
      <xdr:row>59</xdr:row>
      <xdr:rowOff>7357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100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152678</xdr:rowOff>
    </xdr:from>
    <xdr:to>
      <xdr:col>19</xdr:col>
      <xdr:colOff>177800</xdr:colOff>
      <xdr:row>58</xdr:row>
      <xdr:rowOff>160725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96628"/>
          <a:ext cx="889000" cy="12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101975</xdr:rowOff>
    </xdr:from>
    <xdr:to>
      <xdr:col>20</xdr:col>
      <xdr:colOff>38100</xdr:colOff>
      <xdr:row>59</xdr:row>
      <xdr:rowOff>32125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48652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2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152678</xdr:rowOff>
    </xdr:from>
    <xdr:to>
      <xdr:col>15</xdr:col>
      <xdr:colOff>50800</xdr:colOff>
      <xdr:row>58</xdr:row>
      <xdr:rowOff>154179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96628"/>
          <a:ext cx="889000" cy="12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100434</xdr:rowOff>
    </xdr:from>
    <xdr:to>
      <xdr:col>15</xdr:col>
      <xdr:colOff>101600</xdr:colOff>
      <xdr:row>59</xdr:row>
      <xdr:rowOff>30584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21711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13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144390</xdr:rowOff>
    </xdr:from>
    <xdr:to>
      <xdr:col>10</xdr:col>
      <xdr:colOff>114300</xdr:colOff>
      <xdr:row>58</xdr:row>
      <xdr:rowOff>154179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88490"/>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100539</xdr:rowOff>
    </xdr:from>
    <xdr:to>
      <xdr:col>10</xdr:col>
      <xdr:colOff>165100</xdr:colOff>
      <xdr:row>59</xdr:row>
      <xdr:rowOff>30689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47216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96558</xdr:rowOff>
    </xdr:from>
    <xdr:to>
      <xdr:col>6</xdr:col>
      <xdr:colOff>38100</xdr:colOff>
      <xdr:row>59</xdr:row>
      <xdr:rowOff>26708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17835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83902</xdr:rowOff>
    </xdr:from>
    <xdr:to>
      <xdr:col>24</xdr:col>
      <xdr:colOff>114300</xdr:colOff>
      <xdr:row>59</xdr:row>
      <xdr:rowOff>14052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55634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9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109925</xdr:rowOff>
    </xdr:from>
    <xdr:to>
      <xdr:col>20</xdr:col>
      <xdr:colOff>38100</xdr:colOff>
      <xdr:row>59</xdr:row>
      <xdr:rowOff>40075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31202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4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101878</xdr:rowOff>
    </xdr:from>
    <xdr:to>
      <xdr:col>15</xdr:col>
      <xdr:colOff>101600</xdr:colOff>
      <xdr:row>52</xdr:row>
      <xdr:rowOff>32028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48555</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563205" y="86210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103379</xdr:rowOff>
    </xdr:from>
    <xdr:to>
      <xdr:col>10</xdr:col>
      <xdr:colOff>165100</xdr:colOff>
      <xdr:row>59</xdr:row>
      <xdr:rowOff>33529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24656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14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93590</xdr:rowOff>
    </xdr:from>
    <xdr:to>
      <xdr:col>6</xdr:col>
      <xdr:colOff>38100</xdr:colOff>
      <xdr:row>59</xdr:row>
      <xdr:rowOff>23740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40267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81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140560</xdr:rowOff>
    </xdr:from>
    <xdr:to>
      <xdr:col>24</xdr:col>
      <xdr:colOff>63500</xdr:colOff>
      <xdr:row>77</xdr:row>
      <xdr:rowOff>5919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70760"/>
          <a:ext cx="838200" cy="3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5919</xdr:rowOff>
    </xdr:from>
    <xdr:to>
      <xdr:col>19</xdr:col>
      <xdr:colOff>177800</xdr:colOff>
      <xdr:row>77</xdr:row>
      <xdr:rowOff>39363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07569"/>
          <a:ext cx="8890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39363</xdr:rowOff>
    </xdr:from>
    <xdr:to>
      <xdr:col>15</xdr:col>
      <xdr:colOff>50800</xdr:colOff>
      <xdr:row>77</xdr:row>
      <xdr:rowOff>54589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41013"/>
          <a:ext cx="889000" cy="1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54589</xdr:rowOff>
    </xdr:from>
    <xdr:to>
      <xdr:col>10</xdr:col>
      <xdr:colOff>114300</xdr:colOff>
      <xdr:row>77</xdr:row>
      <xdr:rowOff>72523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56239"/>
          <a:ext cx="889000" cy="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89760</xdr:rowOff>
    </xdr:from>
    <xdr:to>
      <xdr:col>24</xdr:col>
      <xdr:colOff>114300</xdr:colOff>
      <xdr:row>77</xdr:row>
      <xdr:rowOff>19910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68187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126569</xdr:rowOff>
    </xdr:from>
    <xdr:to>
      <xdr:col>20</xdr:col>
      <xdr:colOff>38100</xdr:colOff>
      <xdr:row>77</xdr:row>
      <xdr:rowOff>56719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47846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160013</xdr:rowOff>
    </xdr:from>
    <xdr:to>
      <xdr:col>15</xdr:col>
      <xdr:colOff>101600</xdr:colOff>
      <xdr:row>77</xdr:row>
      <xdr:rowOff>90163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81290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8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3789</xdr:rowOff>
    </xdr:from>
    <xdr:to>
      <xdr:col>10</xdr:col>
      <xdr:colOff>165100</xdr:colOff>
      <xdr:row>77</xdr:row>
      <xdr:rowOff>105389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96516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9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21723</xdr:rowOff>
    </xdr:from>
    <xdr:to>
      <xdr:col>6</xdr:col>
      <xdr:colOff>38100</xdr:colOff>
      <xdr:row>77</xdr:row>
      <xdr:rowOff>123323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114450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1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67097</xdr:rowOff>
    </xdr:from>
    <xdr:to>
      <xdr:col>24</xdr:col>
      <xdr:colOff>63500</xdr:colOff>
      <xdr:row>97</xdr:row>
      <xdr:rowOff>113018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97747"/>
          <a:ext cx="838200" cy="4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113018</xdr:rowOff>
    </xdr:from>
    <xdr:to>
      <xdr:col>19</xdr:col>
      <xdr:colOff>177800</xdr:colOff>
      <xdr:row>97</xdr:row>
      <xdr:rowOff>128341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43668"/>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128341</xdr:rowOff>
    </xdr:from>
    <xdr:to>
      <xdr:col>15</xdr:col>
      <xdr:colOff>50800</xdr:colOff>
      <xdr:row>97</xdr:row>
      <xdr:rowOff>128580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58991"/>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128580</xdr:rowOff>
    </xdr:from>
    <xdr:to>
      <xdr:col>10</xdr:col>
      <xdr:colOff>114300</xdr:colOff>
      <xdr:row>97</xdr:row>
      <xdr:rowOff>134547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59230"/>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16297</xdr:rowOff>
    </xdr:from>
    <xdr:to>
      <xdr:col>24</xdr:col>
      <xdr:colOff>114300</xdr:colOff>
      <xdr:row>97</xdr:row>
      <xdr:rowOff>117897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4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39174</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62218</xdr:rowOff>
    </xdr:from>
    <xdr:to>
      <xdr:col>20</xdr:col>
      <xdr:colOff>38100</xdr:colOff>
      <xdr:row>97</xdr:row>
      <xdr:rowOff>163818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8895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6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77541</xdr:rowOff>
    </xdr:from>
    <xdr:to>
      <xdr:col>15</xdr:col>
      <xdr:colOff>101600</xdr:colOff>
      <xdr:row>98</xdr:row>
      <xdr:rowOff>7691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170268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0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77780</xdr:rowOff>
    </xdr:from>
    <xdr:to>
      <xdr:col>10</xdr:col>
      <xdr:colOff>165100</xdr:colOff>
      <xdr:row>98</xdr:row>
      <xdr:rowOff>7930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170507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0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83747</xdr:rowOff>
    </xdr:from>
    <xdr:to>
      <xdr:col>6</xdr:col>
      <xdr:colOff>38100</xdr:colOff>
      <xdr:row>98</xdr:row>
      <xdr:rowOff>13897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5024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0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5807</xdr:rowOff>
    </xdr:from>
    <xdr:to>
      <xdr:col>55</xdr:col>
      <xdr:colOff>0</xdr:colOff>
      <xdr:row>59</xdr:row>
      <xdr:rowOff>12298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21357"/>
          <a:ext cx="8382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5807</xdr:rowOff>
    </xdr:from>
    <xdr:to>
      <xdr:col>50</xdr:col>
      <xdr:colOff>114300</xdr:colOff>
      <xdr:row>59</xdr:row>
      <xdr:rowOff>14735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21357"/>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14735</xdr:rowOff>
    </xdr:from>
    <xdr:to>
      <xdr:col>45</xdr:col>
      <xdr:colOff>177800</xdr:colOff>
      <xdr:row>59</xdr:row>
      <xdr:rowOff>17260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30285"/>
          <a:ext cx="889000" cy="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17260</xdr:rowOff>
    </xdr:from>
    <xdr:to>
      <xdr:col>41</xdr:col>
      <xdr:colOff>50800</xdr:colOff>
      <xdr:row>59</xdr:row>
      <xdr:rowOff>23235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32810"/>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132948</xdr:rowOff>
    </xdr:from>
    <xdr:to>
      <xdr:col>55</xdr:col>
      <xdr:colOff>50800</xdr:colOff>
      <xdr:row>59</xdr:row>
      <xdr:rowOff>63098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47875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126457</xdr:rowOff>
    </xdr:from>
    <xdr:to>
      <xdr:col>50</xdr:col>
      <xdr:colOff>165100</xdr:colOff>
      <xdr:row>59</xdr:row>
      <xdr:rowOff>56607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47734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6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135385</xdr:rowOff>
    </xdr:from>
    <xdr:to>
      <xdr:col>46</xdr:col>
      <xdr:colOff>38100</xdr:colOff>
      <xdr:row>59</xdr:row>
      <xdr:rowOff>65535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7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56662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137910</xdr:rowOff>
    </xdr:from>
    <xdr:to>
      <xdr:col>41</xdr:col>
      <xdr:colOff>101600</xdr:colOff>
      <xdr:row>59</xdr:row>
      <xdr:rowOff>68060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59187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143885</xdr:rowOff>
    </xdr:from>
    <xdr:to>
      <xdr:col>36</xdr:col>
      <xdr:colOff>165100</xdr:colOff>
      <xdr:row>59</xdr:row>
      <xdr:rowOff>74035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65162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86294</xdr:rowOff>
    </xdr:from>
    <xdr:to>
      <xdr:col>55</xdr:col>
      <xdr:colOff>0</xdr:colOff>
      <xdr:row>78</xdr:row>
      <xdr:rowOff>114497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87944"/>
          <a:ext cx="838200" cy="19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106017</xdr:rowOff>
    </xdr:from>
    <xdr:to>
      <xdr:col>50</xdr:col>
      <xdr:colOff>114300</xdr:colOff>
      <xdr:row>78</xdr:row>
      <xdr:rowOff>114497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79117"/>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72189</xdr:rowOff>
    </xdr:from>
    <xdr:to>
      <xdr:col>45</xdr:col>
      <xdr:colOff>177800</xdr:colOff>
      <xdr:row>78</xdr:row>
      <xdr:rowOff>106017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45289"/>
          <a:ext cx="889000" cy="3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72189</xdr:rowOff>
    </xdr:from>
    <xdr:to>
      <xdr:col>41</xdr:col>
      <xdr:colOff>50800</xdr:colOff>
      <xdr:row>78</xdr:row>
      <xdr:rowOff>108961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45289"/>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35494</xdr:rowOff>
    </xdr:from>
    <xdr:to>
      <xdr:col>55</xdr:col>
      <xdr:colOff>50800</xdr:colOff>
      <xdr:row>77</xdr:row>
      <xdr:rowOff>137094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58371</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8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63697</xdr:rowOff>
    </xdr:from>
    <xdr:to>
      <xdr:col>50</xdr:col>
      <xdr:colOff>165100</xdr:colOff>
      <xdr:row>78</xdr:row>
      <xdr:rowOff>165297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156424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55217</xdr:rowOff>
    </xdr:from>
    <xdr:to>
      <xdr:col>46</xdr:col>
      <xdr:colOff>38100</xdr:colOff>
      <xdr:row>78</xdr:row>
      <xdr:rowOff>156817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1894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21389</xdr:rowOff>
    </xdr:from>
    <xdr:to>
      <xdr:col>41</xdr:col>
      <xdr:colOff>101600</xdr:colOff>
      <xdr:row>78</xdr:row>
      <xdr:rowOff>122989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139516</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6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58161</xdr:rowOff>
    </xdr:from>
    <xdr:to>
      <xdr:col>36</xdr:col>
      <xdr:colOff>165100</xdr:colOff>
      <xdr:row>78</xdr:row>
      <xdr:rowOff>159761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4838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33156</xdr:rowOff>
    </xdr:from>
    <xdr:to>
      <xdr:col>55</xdr:col>
      <xdr:colOff>0</xdr:colOff>
      <xdr:row>98</xdr:row>
      <xdr:rowOff>67106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35256"/>
          <a:ext cx="838200" cy="3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67106</xdr:rowOff>
    </xdr:from>
    <xdr:to>
      <xdr:col>50</xdr:col>
      <xdr:colOff>114300</xdr:colOff>
      <xdr:row>98</xdr:row>
      <xdr:rowOff>146264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69206"/>
          <a:ext cx="889000" cy="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94180</xdr:rowOff>
    </xdr:from>
    <xdr:to>
      <xdr:col>45</xdr:col>
      <xdr:colOff>177800</xdr:colOff>
      <xdr:row>98</xdr:row>
      <xdr:rowOff>146264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96280"/>
          <a:ext cx="889000" cy="5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63799</xdr:rowOff>
    </xdr:from>
    <xdr:to>
      <xdr:col>41</xdr:col>
      <xdr:colOff>50800</xdr:colOff>
      <xdr:row>98</xdr:row>
      <xdr:rowOff>94180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65899"/>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153806</xdr:rowOff>
    </xdr:from>
    <xdr:to>
      <xdr:col>55</xdr:col>
      <xdr:colOff>50800</xdr:colOff>
      <xdr:row>98</xdr:row>
      <xdr:rowOff>83956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132233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6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16306</xdr:rowOff>
    </xdr:from>
    <xdr:to>
      <xdr:col>50</xdr:col>
      <xdr:colOff>165100</xdr:colOff>
      <xdr:row>98</xdr:row>
      <xdr:rowOff>117906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109033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91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95464</xdr:rowOff>
    </xdr:from>
    <xdr:to>
      <xdr:col>46</xdr:col>
      <xdr:colOff>38100</xdr:colOff>
      <xdr:row>99</xdr:row>
      <xdr:rowOff>25614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16741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43380</xdr:rowOff>
    </xdr:from>
    <xdr:to>
      <xdr:col>41</xdr:col>
      <xdr:colOff>101600</xdr:colOff>
      <xdr:row>98</xdr:row>
      <xdr:rowOff>144980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136107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93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12999</xdr:rowOff>
    </xdr:from>
    <xdr:to>
      <xdr:col>36</xdr:col>
      <xdr:colOff>165100</xdr:colOff>
      <xdr:row>98</xdr:row>
      <xdr:rowOff>114599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105726</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0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128620</xdr:rowOff>
    </xdr:from>
    <xdr:to>
      <xdr:col>85</xdr:col>
      <xdr:colOff>127000</xdr:colOff>
      <xdr:row>37</xdr:row>
      <xdr:rowOff>142692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72270"/>
          <a:ext cx="8382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128620</xdr:rowOff>
    </xdr:from>
    <xdr:to>
      <xdr:col>81</xdr:col>
      <xdr:colOff>50800</xdr:colOff>
      <xdr:row>37</xdr:row>
      <xdr:rowOff>165573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72270"/>
          <a:ext cx="889000" cy="3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96623</xdr:rowOff>
    </xdr:from>
    <xdr:to>
      <xdr:col>76</xdr:col>
      <xdr:colOff>114300</xdr:colOff>
      <xdr:row>37</xdr:row>
      <xdr:rowOff>165573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40273"/>
          <a:ext cx="889000" cy="6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96623</xdr:rowOff>
    </xdr:from>
    <xdr:to>
      <xdr:col>71</xdr:col>
      <xdr:colOff>177800</xdr:colOff>
      <xdr:row>37</xdr:row>
      <xdr:rowOff>123408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40273"/>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91892</xdr:rowOff>
    </xdr:from>
    <xdr:to>
      <xdr:col>85</xdr:col>
      <xdr:colOff>177800</xdr:colOff>
      <xdr:row>38</xdr:row>
      <xdr:rowOff>22042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3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70319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1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77820</xdr:rowOff>
    </xdr:from>
    <xdr:to>
      <xdr:col>81</xdr:col>
      <xdr:colOff>101600</xdr:colOff>
      <xdr:row>38</xdr:row>
      <xdr:rowOff>7970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24497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9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114773</xdr:rowOff>
    </xdr:from>
    <xdr:to>
      <xdr:col>76</xdr:col>
      <xdr:colOff>165100</xdr:colOff>
      <xdr:row>38</xdr:row>
      <xdr:rowOff>44923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36050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45823</xdr:rowOff>
    </xdr:from>
    <xdr:to>
      <xdr:col>72</xdr:col>
      <xdr:colOff>38100</xdr:colOff>
      <xdr:row>37</xdr:row>
      <xdr:rowOff>147423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163950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72608</xdr:rowOff>
    </xdr:from>
    <xdr:to>
      <xdr:col>67</xdr:col>
      <xdr:colOff>101600</xdr:colOff>
      <xdr:row>38</xdr:row>
      <xdr:rowOff>2758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19285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98768</xdr:rowOff>
    </xdr:from>
    <xdr:to>
      <xdr:col>85</xdr:col>
      <xdr:colOff>127000</xdr:colOff>
      <xdr:row>58</xdr:row>
      <xdr:rowOff>105350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42868"/>
          <a:ext cx="8382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105350</xdr:rowOff>
    </xdr:from>
    <xdr:to>
      <xdr:col>81</xdr:col>
      <xdr:colOff>50800</xdr:colOff>
      <xdr:row>58</xdr:row>
      <xdr:rowOff>124895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49450"/>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124895</xdr:rowOff>
    </xdr:from>
    <xdr:to>
      <xdr:col>76</xdr:col>
      <xdr:colOff>114300</xdr:colOff>
      <xdr:row>58</xdr:row>
      <xdr:rowOff>126826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68995"/>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121455</xdr:rowOff>
    </xdr:from>
    <xdr:to>
      <xdr:col>71</xdr:col>
      <xdr:colOff>177800</xdr:colOff>
      <xdr:row>58</xdr:row>
      <xdr:rowOff>126826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65555"/>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47968</xdr:rowOff>
    </xdr:from>
    <xdr:to>
      <xdr:col>85</xdr:col>
      <xdr:colOff>177800</xdr:colOff>
      <xdr:row>58</xdr:row>
      <xdr:rowOff>149568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147877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54550</xdr:rowOff>
    </xdr:from>
    <xdr:to>
      <xdr:col>81</xdr:col>
      <xdr:colOff>101600</xdr:colOff>
      <xdr:row>58</xdr:row>
      <xdr:rowOff>156150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147277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74095</xdr:rowOff>
    </xdr:from>
    <xdr:to>
      <xdr:col>76</xdr:col>
      <xdr:colOff>165100</xdr:colOff>
      <xdr:row>59</xdr:row>
      <xdr:rowOff>4245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1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166822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11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76026</xdr:rowOff>
    </xdr:from>
    <xdr:to>
      <xdr:col>72</xdr:col>
      <xdr:colOff>38100</xdr:colOff>
      <xdr:row>59</xdr:row>
      <xdr:rowOff>6176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2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168753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70655</xdr:rowOff>
    </xdr:from>
    <xdr:to>
      <xdr:col>67</xdr:col>
      <xdr:colOff>101600</xdr:colOff>
      <xdr:row>59</xdr:row>
      <xdr:rowOff>805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163382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0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160897</xdr:rowOff>
    </xdr:from>
    <xdr:to>
      <xdr:col>85</xdr:col>
      <xdr:colOff>127000</xdr:colOff>
      <xdr:row>79</xdr:row>
      <xdr:rowOff>29603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33997"/>
          <a:ext cx="838200" cy="4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10319</xdr:rowOff>
    </xdr:from>
    <xdr:to>
      <xdr:col>81</xdr:col>
      <xdr:colOff>50800</xdr:colOff>
      <xdr:row>78</xdr:row>
      <xdr:rowOff>160897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83419"/>
          <a:ext cx="889000" cy="1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10319</xdr:rowOff>
    </xdr:from>
    <xdr:to>
      <xdr:col>76</xdr:col>
      <xdr:colOff>114300</xdr:colOff>
      <xdr:row>79</xdr:row>
      <xdr:rowOff>46419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383419"/>
          <a:ext cx="889000" cy="20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165202</xdr:rowOff>
    </xdr:from>
    <xdr:to>
      <xdr:col>71</xdr:col>
      <xdr:colOff>177800</xdr:colOff>
      <xdr:row>79</xdr:row>
      <xdr:rowOff>46419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38302"/>
          <a:ext cx="889000" cy="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90890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6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105154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64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150253</xdr:rowOff>
    </xdr:from>
    <xdr:to>
      <xdr:col>85</xdr:col>
      <xdr:colOff>177800</xdr:colOff>
      <xdr:row>79</xdr:row>
      <xdr:rowOff>80403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113475</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110097</xdr:rowOff>
    </xdr:from>
    <xdr:to>
      <xdr:col>81</xdr:col>
      <xdr:colOff>101600</xdr:colOff>
      <xdr:row>79</xdr:row>
      <xdr:rowOff>40247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56774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130969</xdr:rowOff>
    </xdr:from>
    <xdr:to>
      <xdr:col>76</xdr:col>
      <xdr:colOff>165100</xdr:colOff>
      <xdr:row>78</xdr:row>
      <xdr:rowOff>61119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77646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1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167069</xdr:rowOff>
    </xdr:from>
    <xdr:to>
      <xdr:col>72</xdr:col>
      <xdr:colOff>38100</xdr:colOff>
      <xdr:row>79</xdr:row>
      <xdr:rowOff>97219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113746</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3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114402</xdr:rowOff>
    </xdr:from>
    <xdr:to>
      <xdr:col>67</xdr:col>
      <xdr:colOff>101600</xdr:colOff>
      <xdr:row>79</xdr:row>
      <xdr:rowOff>44552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61079</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2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166435</xdr:rowOff>
    </xdr:from>
    <xdr:to>
      <xdr:col>85</xdr:col>
      <xdr:colOff>127000</xdr:colOff>
      <xdr:row>97</xdr:row>
      <xdr:rowOff>170621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97085"/>
          <a:ext cx="8382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170621</xdr:rowOff>
    </xdr:from>
    <xdr:to>
      <xdr:col>81</xdr:col>
      <xdr:colOff>50800</xdr:colOff>
      <xdr:row>98</xdr:row>
      <xdr:rowOff>8958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801271"/>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167720</xdr:rowOff>
    </xdr:from>
    <xdr:to>
      <xdr:col>76</xdr:col>
      <xdr:colOff>114300</xdr:colOff>
      <xdr:row>98</xdr:row>
      <xdr:rowOff>8958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79837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155342</xdr:rowOff>
    </xdr:from>
    <xdr:to>
      <xdr:col>71</xdr:col>
      <xdr:colOff>177800</xdr:colOff>
      <xdr:row>97</xdr:row>
      <xdr:rowOff>167720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78599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115635</xdr:rowOff>
    </xdr:from>
    <xdr:to>
      <xdr:col>85</xdr:col>
      <xdr:colOff>177800</xdr:colOff>
      <xdr:row>98</xdr:row>
      <xdr:rowOff>45785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7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94062</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2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119821</xdr:rowOff>
    </xdr:from>
    <xdr:to>
      <xdr:col>81</xdr:col>
      <xdr:colOff>101600</xdr:colOff>
      <xdr:row>98</xdr:row>
      <xdr:rowOff>49971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41098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84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129608</xdr:rowOff>
    </xdr:from>
    <xdr:to>
      <xdr:col>76</xdr:col>
      <xdr:colOff>165100</xdr:colOff>
      <xdr:row>98</xdr:row>
      <xdr:rowOff>59758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6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50885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85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116920</xdr:rowOff>
    </xdr:from>
    <xdr:to>
      <xdr:col>72</xdr:col>
      <xdr:colOff>38100</xdr:colOff>
      <xdr:row>98</xdr:row>
      <xdr:rowOff>47070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38197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8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104542</xdr:rowOff>
    </xdr:from>
    <xdr:to>
      <xdr:col>67</xdr:col>
      <xdr:colOff>101600</xdr:colOff>
      <xdr:row>98</xdr:row>
      <xdr:rowOff>34692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25819</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82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1,532,619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円となっている。人口の減少に加え、令和２年度は新型コロナウイルス対策事業が生じたため大幅に歳出決算額が大きくなったことが原因である。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新型コロナウイルス対策事業による影響が大きい目的別歳出は、総務費、衛生費、商工費である。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総務費では、特別定額給付金事業により住民一人当たり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136,607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衛生費では、新型コロナウイルスワクチン接種事業と水道料金および下水道料金の無償化事業により住民一人当たり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24,106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商工費では、新型コロナウイルス対策事業継続化給付金および新型コロナウイルス対策観光事業者緊急支援補助金により住民一人当たり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157,207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財政調整基金の現在高は、令和２年度は新型コロナウイルスの影響により実施できなかった事業が複数あったため発生した余剰金を積み立て、９７２，１８１千円となり、前年度末より増額（前年度比＋１２２，６６８千円）となった。</a:t>
          </a:r>
        </a:p>
        <a:p>
          <a:r>
            <a:rPr kumimoji="1" lang="ja-JP" altLang="en-US" sz="1100">
              <a:solidFill>
                <a:sysClr val="windowText" lastClr="000000"/>
              </a:solidFill>
              <a:latin typeface="ＭＳ ゴシック" pitchFamily="49" charset="-128"/>
              <a:ea typeface="ＭＳ ゴシック" pitchFamily="49" charset="-128"/>
            </a:rPr>
            <a:t>令和２年度実質収支は１２７，４４０千円となっており、実質単年度収支は１５４，７１７千円となった。</a:t>
          </a:r>
        </a:p>
        <a:p>
          <a:r>
            <a:rPr kumimoji="1" lang="ja-JP" altLang="en-US" sz="1100">
              <a:solidFill>
                <a:sysClr val="windowText" lastClr="000000"/>
              </a:solidFill>
              <a:latin typeface="ＭＳ ゴシック" pitchFamily="49" charset="-128"/>
              <a:ea typeface="ＭＳ ゴシック" pitchFamily="49" charset="-128"/>
            </a:rPr>
            <a:t>財政調整基金の残高は金額で１，０００，０００千円、標準財政規模比で５０％以上を維持することを目標としているが、平成３０年度に大幅な取崩しをして以来その基準を下回っている。今後は事業の見直しと経費の削減をさらに進めていくことで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令和２年度は前年度比</a:t>
          </a:r>
          <a:r>
            <a:rPr kumimoji="1" lang="en-US" altLang="ja-JP" sz="900">
              <a:solidFill>
                <a:sysClr val="windowText" lastClr="000000"/>
              </a:solidFill>
              <a:latin typeface="ＭＳ ゴシック" pitchFamily="49" charset="-128"/>
              <a:ea typeface="ＭＳ ゴシック" pitchFamily="49" charset="-128"/>
            </a:rPr>
            <a:t>1.22</a:t>
          </a:r>
          <a:r>
            <a:rPr kumimoji="1" lang="ja-JP" altLang="en-US" sz="900">
              <a:solidFill>
                <a:sysClr val="windowText" lastClr="000000"/>
              </a:solidFill>
              <a:latin typeface="ＭＳ ゴシック" pitchFamily="49" charset="-128"/>
              <a:ea typeface="ＭＳ ゴシック" pitchFamily="49" charset="-128"/>
            </a:rPr>
            <a:t>％の増加となった。今後は少子高齢化による人口減少や、普通交付税の減が見込まれることから、引き続き財政の健全化を図っていく。</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水道事業会計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平成１７年度に使用料アップをおこなった結果、一旦落ち込んだものの年々微増となっていたが令和２年度は標準財政規模が大きく増加したため微減となった。</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介護保険特別会計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900">
              <a:solidFill>
                <a:sysClr val="windowText" lastClr="000000"/>
              </a:solidFill>
              <a:latin typeface="ＭＳ ゴシック" pitchFamily="49" charset="-128"/>
              <a:ea typeface="ＭＳ ゴシック" pitchFamily="49" charset="-128"/>
            </a:rPr>
            <a:t>4.0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900">
              <a:solidFill>
                <a:sysClr val="windowText" lastClr="000000"/>
              </a:solidFill>
              <a:latin typeface="ＭＳ ゴシック" pitchFamily="49" charset="-128"/>
              <a:ea typeface="ＭＳ ゴシック" pitchFamily="49" charset="-128"/>
            </a:rPr>
            <a:t>4</a:t>
          </a:r>
          <a:r>
            <a:rPr kumimoji="1" lang="ja-JP" altLang="en-US" sz="900">
              <a:solidFill>
                <a:sysClr val="windowText" lastClr="000000"/>
              </a:solidFill>
              <a:latin typeface="ＭＳ ゴシック" pitchFamily="49" charset="-128"/>
              <a:ea typeface="ＭＳ ゴシック" pitchFamily="49" charset="-128"/>
            </a:rPr>
            <a:t>～</a:t>
          </a:r>
          <a:r>
            <a:rPr kumimoji="1" lang="en-US" altLang="ja-JP" sz="900">
              <a:solidFill>
                <a:sysClr val="windowText" lastClr="000000"/>
              </a:solidFill>
              <a:latin typeface="ＭＳ ゴシック" pitchFamily="49" charset="-128"/>
              <a:ea typeface="ＭＳ ゴシック" pitchFamily="49" charset="-128"/>
            </a:rPr>
            <a:t>6</a:t>
          </a:r>
          <a:r>
            <a:rPr kumimoji="1" lang="ja-JP" altLang="en-US" sz="900">
              <a:solidFill>
                <a:sysClr val="windowText" lastClr="000000"/>
              </a:solidFill>
              <a:latin typeface="ＭＳ ゴシック" pitchFamily="49" charset="-128"/>
              <a:ea typeface="ＭＳ ゴシック" pitchFamily="49" charset="-128"/>
            </a:rPr>
            <a:t>％で推移している。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国民健康保険高野山総合診療所特別会計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平成２４年度に病院から診療所となり赤字補填分を一般会計から繰入をおこなっている。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簡易水道特別会計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下水道特別会計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国民健康保険富貴診療所特別会計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その他の会計（黒字）</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その他の会計（黒字）には、後期高齢者医療特別会計、生活排水処理事業特別会計、農業集落排水事業特別会計が含まれている。どの会計も一般会計からの繰入で財政運営をおこなっており、</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p>
        <a:p>
          <a:endParaRPr kumimoji="1" lang="ja-JP" altLang="en-US" sz="9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4582814</v>
      </c>
      <c r="BO4" s="395"/>
      <c r="BP4" s="395"/>
      <c r="BQ4" s="395"/>
      <c r="BR4" s="395"/>
      <c r="BS4" s="395"/>
      <c r="BT4" s="395"/>
      <c r="BU4" s="396"/>
      <c r="BV4" s="394">
        <v>3713915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v>
      </c>
      <c r="CU4" s="401"/>
      <c r="CV4" s="401"/>
      <c r="CW4" s="401"/>
      <c r="CX4" s="401"/>
      <c r="CY4" s="401"/>
      <c r="CZ4" s="401"/>
      <c r="DA4" s="402"/>
      <c r="DB4" s="400">
        <v>4.8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4427735</v>
      </c>
      <c r="BO5" s="432"/>
      <c r="BP5" s="432"/>
      <c r="BQ5" s="432"/>
      <c r="BR5" s="432"/>
      <c r="BS5" s="432"/>
      <c r="BT5" s="432"/>
      <c r="BU5" s="433"/>
      <c r="BV5" s="431">
        <v>3578927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88.4</v>
      </c>
      <c r="CU5" s="429"/>
      <c r="CV5" s="429"/>
      <c r="CW5" s="429"/>
      <c r="CX5" s="429"/>
      <c r="CY5" s="429"/>
      <c r="CZ5" s="429"/>
      <c r="DA5" s="430"/>
      <c r="DB5" s="428">
        <v>96.6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155079</v>
      </c>
      <c r="BO6" s="432"/>
      <c r="BP6" s="432"/>
      <c r="BQ6" s="432"/>
      <c r="BR6" s="432"/>
      <c r="BS6" s="432"/>
      <c r="BT6" s="432"/>
      <c r="BU6" s="433"/>
      <c r="BV6" s="431">
        <v>134988</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91.1</v>
      </c>
      <c r="CU6" s="469"/>
      <c r="CV6" s="469"/>
      <c r="CW6" s="469"/>
      <c r="CX6" s="469"/>
      <c r="CY6" s="469"/>
      <c r="CZ6" s="469"/>
      <c r="DA6" s="470"/>
      <c r="DB6" s="468">
        <v>99.5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27639</v>
      </c>
      <c r="BO7" s="432"/>
      <c r="BP7" s="432"/>
      <c r="BQ7" s="432"/>
      <c r="BR7" s="432"/>
      <c r="BS7" s="432"/>
      <c r="BT7" s="432"/>
      <c r="BU7" s="433"/>
      <c r="BV7" s="431">
        <v>39597</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2127350</v>
      </c>
      <c r="CU7" s="432"/>
      <c r="CV7" s="432"/>
      <c r="CW7" s="432"/>
      <c r="CX7" s="432"/>
      <c r="CY7" s="432"/>
      <c r="CZ7" s="432"/>
      <c r="DA7" s="433"/>
      <c r="DB7" s="431">
        <v>1998707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127440</v>
      </c>
      <c r="BO8" s="432"/>
      <c r="BP8" s="432"/>
      <c r="BQ8" s="432"/>
      <c r="BR8" s="432"/>
      <c r="BS8" s="432"/>
      <c r="BT8" s="432"/>
      <c r="BU8" s="433"/>
      <c r="BV8" s="431">
        <v>95391</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0.21</v>
      </c>
      <c r="CU8" s="472"/>
      <c r="CV8" s="472"/>
      <c r="CW8" s="472"/>
      <c r="CX8" s="472"/>
      <c r="CY8" s="472"/>
      <c r="CZ8" s="472"/>
      <c r="DA8" s="473"/>
      <c r="DB8" s="471">
        <v>0.21</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2970</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32049</v>
      </c>
      <c r="BO9" s="432"/>
      <c r="BP9" s="432"/>
      <c r="BQ9" s="432"/>
      <c r="BR9" s="432"/>
      <c r="BS9" s="432"/>
      <c r="BT9" s="432"/>
      <c r="BU9" s="433"/>
      <c r="BV9" s="431">
        <v>39960</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10.4</v>
      </c>
      <c r="CU9" s="429"/>
      <c r="CV9" s="429"/>
      <c r="CW9" s="429"/>
      <c r="CX9" s="429"/>
      <c r="CY9" s="429"/>
      <c r="CZ9" s="429"/>
      <c r="DA9" s="430"/>
      <c r="DB9" s="428">
        <v>12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120</v>
      </c>
      <c r="M10" s="461"/>
      <c r="N10" s="461"/>
      <c r="O10" s="461"/>
      <c r="P10" s="461"/>
      <c r="Q10" s="462"/>
      <c r="R10" s="482">
        <v>3352</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122</v>
      </c>
      <c r="AV10" s="464"/>
      <c r="AW10" s="464"/>
      <c r="AX10" s="464"/>
      <c r="AY10" s="465" t="s">
        <v>123</v>
      </c>
      <c r="AZ10" s="466"/>
      <c r="BA10" s="466"/>
      <c r="BB10" s="466"/>
      <c r="BC10" s="466"/>
      <c r="BD10" s="466"/>
      <c r="BE10" s="466"/>
      <c r="BF10" s="466"/>
      <c r="BG10" s="466"/>
      <c r="BH10" s="466"/>
      <c r="BI10" s="466"/>
      <c r="BJ10" s="466"/>
      <c r="BK10" s="466"/>
      <c r="BL10" s="466"/>
      <c r="BM10" s="467"/>
      <c r="BN10" s="431">
        <v>131568</v>
      </c>
      <c r="BO10" s="432"/>
      <c r="BP10" s="432"/>
      <c r="BQ10" s="432"/>
      <c r="BR10" s="432"/>
      <c r="BS10" s="432"/>
      <c r="BT10" s="432"/>
      <c r="BU10" s="433"/>
      <c r="BV10" s="431">
        <v>32362</v>
      </c>
      <c r="BW10" s="432"/>
      <c r="BX10" s="432"/>
      <c r="BY10" s="432"/>
      <c r="BZ10" s="432"/>
      <c r="CA10" s="432"/>
      <c r="CB10" s="432"/>
      <c r="CC10" s="433"/>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125</v>
      </c>
      <c r="M11" s="486"/>
      <c r="N11" s="486"/>
      <c r="O11" s="486"/>
      <c r="P11" s="486"/>
      <c r="Q11" s="487"/>
      <c r="R11" s="488" t="s">
        <v>126</v>
      </c>
      <c r="S11" s="489"/>
      <c r="T11" s="489"/>
      <c r="U11" s="489"/>
      <c r="V11" s="490"/>
      <c r="W11" s="419"/>
      <c r="X11" s="420"/>
      <c r="Y11" s="420"/>
      <c r="Z11" s="420"/>
      <c r="AA11" s="420"/>
      <c r="AB11" s="420"/>
      <c r="AC11" s="420"/>
      <c r="AD11" s="420"/>
      <c r="AE11" s="420"/>
      <c r="AF11" s="420"/>
      <c r="AG11" s="420"/>
      <c r="AH11" s="420"/>
      <c r="AI11" s="420"/>
      <c r="AJ11" s="420"/>
      <c r="AK11" s="420"/>
      <c r="AL11" s="423"/>
      <c r="AM11" s="460" t="s">
        <v>127</v>
      </c>
      <c r="AN11" s="461"/>
      <c r="AO11" s="461"/>
      <c r="AP11" s="461"/>
      <c r="AQ11" s="461"/>
      <c r="AR11" s="461"/>
      <c r="AS11" s="461"/>
      <c r="AT11" s="462"/>
      <c r="AU11" s="463" t="s">
        <v>128</v>
      </c>
      <c r="AV11" s="464"/>
      <c r="AW11" s="464"/>
      <c r="AX11" s="464"/>
      <c r="AY11" s="465" t="s">
        <v>129</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130</v>
      </c>
      <c r="CE11" s="435"/>
      <c r="CF11" s="435"/>
      <c r="CG11" s="435"/>
      <c r="CH11" s="435"/>
      <c r="CI11" s="435"/>
      <c r="CJ11" s="435"/>
      <c r="CK11" s="435"/>
      <c r="CL11" s="435"/>
      <c r="CM11" s="435"/>
      <c r="CN11" s="435"/>
      <c r="CO11" s="435"/>
      <c r="CP11" s="435"/>
      <c r="CQ11" s="435"/>
      <c r="CR11" s="435"/>
      <c r="CS11" s="436"/>
      <c r="CT11" s="471" t="s">
        <v>131</v>
      </c>
      <c r="CU11" s="472"/>
      <c r="CV11" s="472"/>
      <c r="CW11" s="472"/>
      <c r="CX11" s="472"/>
      <c r="CY11" s="472"/>
      <c r="CZ11" s="472"/>
      <c r="DA11" s="473"/>
      <c r="DB11" s="471" t="s">
        <v>132</v>
      </c>
      <c r="DC11" s="472"/>
      <c r="DD11" s="472"/>
      <c r="DE11" s="472"/>
      <c r="DF11" s="472"/>
      <c r="DG11" s="472"/>
      <c r="DH11" s="472"/>
      <c r="DI11" s="473"/>
      <c r="DJ11" s="186"/>
      <c r="DK11" s="186"/>
      <c r="DL11" s="186"/>
      <c r="DM11" s="186"/>
      <c r="DN11" s="186"/>
      <c r="DO11" s="186"/>
    </row>
    <row r="12" spans="1:119" ht="18.75" customHeight="1" x14ac:dyDescent="0.15">
      <c r="A12" s="187"/>
      <c r="B12" s="491" t="s">
        <v>133</v>
      </c>
      <c r="C12" s="492"/>
      <c r="D12" s="492"/>
      <c r="E12" s="492"/>
      <c r="F12" s="492"/>
      <c r="G12" s="492"/>
      <c r="H12" s="492"/>
      <c r="I12" s="492"/>
      <c r="J12" s="492"/>
      <c r="K12" s="493"/>
      <c r="L12" s="500" t="s">
        <v>134</v>
      </c>
      <c r="M12" s="501"/>
      <c r="N12" s="501"/>
      <c r="O12" s="501"/>
      <c r="P12" s="501"/>
      <c r="Q12" s="502"/>
      <c r="R12" s="503">
        <v>2889</v>
      </c>
      <c r="S12" s="504"/>
      <c r="T12" s="504"/>
      <c r="U12" s="504"/>
      <c r="V12" s="505"/>
      <c r="W12" s="506" t="s">
        <v>1</v>
      </c>
      <c r="X12" s="464"/>
      <c r="Y12" s="464"/>
      <c r="Z12" s="464"/>
      <c r="AA12" s="464"/>
      <c r="AB12" s="507"/>
      <c r="AC12" s="508" t="s">
        <v>135</v>
      </c>
      <c r="AD12" s="509"/>
      <c r="AE12" s="509"/>
      <c r="AF12" s="509"/>
      <c r="AG12" s="510"/>
      <c r="AH12" s="508" t="s">
        <v>136</v>
      </c>
      <c r="AI12" s="509"/>
      <c r="AJ12" s="509"/>
      <c r="AK12" s="509"/>
      <c r="AL12" s="511"/>
      <c r="AM12" s="460" t="s">
        <v>137</v>
      </c>
      <c r="AN12" s="461"/>
      <c r="AO12" s="461"/>
      <c r="AP12" s="461"/>
      <c r="AQ12" s="461"/>
      <c r="AR12" s="461"/>
      <c r="AS12" s="461"/>
      <c r="AT12" s="462"/>
      <c r="AU12" s="463" t="s">
        <v>138</v>
      </c>
      <c r="AV12" s="464"/>
      <c r="AW12" s="464"/>
      <c r="AX12" s="464"/>
      <c r="AY12" s="465" t="s">
        <v>139</v>
      </c>
      <c r="AZ12" s="466"/>
      <c r="BA12" s="466"/>
      <c r="BB12" s="466"/>
      <c r="BC12" s="466"/>
      <c r="BD12" s="466"/>
      <c r="BE12" s="466"/>
      <c r="BF12" s="466"/>
      <c r="BG12" s="466"/>
      <c r="BH12" s="466"/>
      <c r="BI12" s="466"/>
      <c r="BJ12" s="466"/>
      <c r="BK12" s="466"/>
      <c r="BL12" s="466"/>
      <c r="BM12" s="467"/>
      <c r="BN12" s="431">
        <v>8900</v>
      </c>
      <c r="BO12" s="432"/>
      <c r="BP12" s="432"/>
      <c r="BQ12" s="432"/>
      <c r="BR12" s="432"/>
      <c r="BS12" s="432"/>
      <c r="BT12" s="432"/>
      <c r="BU12" s="433"/>
      <c r="BV12" s="431">
        <v>75000</v>
      </c>
      <c r="BW12" s="432"/>
      <c r="BX12" s="432"/>
      <c r="BY12" s="432"/>
      <c r="BZ12" s="432"/>
      <c r="CA12" s="432"/>
      <c r="CB12" s="432"/>
      <c r="CC12" s="433"/>
      <c r="CD12" s="434" t="s">
        <v>140</v>
      </c>
      <c r="CE12" s="435"/>
      <c r="CF12" s="435"/>
      <c r="CG12" s="435"/>
      <c r="CH12" s="435"/>
      <c r="CI12" s="435"/>
      <c r="CJ12" s="435"/>
      <c r="CK12" s="435"/>
      <c r="CL12" s="435"/>
      <c r="CM12" s="435"/>
      <c r="CN12" s="435"/>
      <c r="CO12" s="435"/>
      <c r="CP12" s="435"/>
      <c r="CQ12" s="435"/>
      <c r="CR12" s="435"/>
      <c r="CS12" s="436"/>
      <c r="CT12" s="471" t="s">
        <v>141</v>
      </c>
      <c r="CU12" s="472"/>
      <c r="CV12" s="472"/>
      <c r="CW12" s="472"/>
      <c r="CX12" s="472"/>
      <c r="CY12" s="472"/>
      <c r="CZ12" s="472"/>
      <c r="DA12" s="473"/>
      <c r="DB12" s="471" t="s">
        <v>131</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142</v>
      </c>
      <c r="N13" s="523"/>
      <c r="O13" s="523"/>
      <c r="P13" s="523"/>
      <c r="Q13" s="524"/>
      <c r="R13" s="515">
        <v>2850</v>
      </c>
      <c r="S13" s="516"/>
      <c r="T13" s="516"/>
      <c r="U13" s="516"/>
      <c r="V13" s="517"/>
      <c r="W13" s="447" t="s">
        <v>143</v>
      </c>
      <c r="X13" s="448"/>
      <c r="Y13" s="448"/>
      <c r="Z13" s="448"/>
      <c r="AA13" s="448"/>
      <c r="AB13" s="438"/>
      <c r="AC13" s="482">
        <v>56</v>
      </c>
      <c r="AD13" s="483"/>
      <c r="AE13" s="483"/>
      <c r="AF13" s="483"/>
      <c r="AG13" s="525"/>
      <c r="AH13" s="482">
        <v>99</v>
      </c>
      <c r="AI13" s="483"/>
      <c r="AJ13" s="483"/>
      <c r="AK13" s="483"/>
      <c r="AL13" s="484"/>
      <c r="AM13" s="460" t="s">
        <v>144</v>
      </c>
      <c r="AN13" s="461"/>
      <c r="AO13" s="461"/>
      <c r="AP13" s="461"/>
      <c r="AQ13" s="461"/>
      <c r="AR13" s="461"/>
      <c r="AS13" s="461"/>
      <c r="AT13" s="462"/>
      <c r="AU13" s="463" t="s">
        <v>145</v>
      </c>
      <c r="AV13" s="464"/>
      <c r="AW13" s="464"/>
      <c r="AX13" s="464"/>
      <c r="AY13" s="465" t="s">
        <v>146</v>
      </c>
      <c r="AZ13" s="466"/>
      <c r="BA13" s="466"/>
      <c r="BB13" s="466"/>
      <c r="BC13" s="466"/>
      <c r="BD13" s="466"/>
      <c r="BE13" s="466"/>
      <c r="BF13" s="466"/>
      <c r="BG13" s="466"/>
      <c r="BH13" s="466"/>
      <c r="BI13" s="466"/>
      <c r="BJ13" s="466"/>
      <c r="BK13" s="466"/>
      <c r="BL13" s="466"/>
      <c r="BM13" s="467"/>
      <c r="BN13" s="431">
        <v>154717</v>
      </c>
      <c r="BO13" s="432"/>
      <c r="BP13" s="432"/>
      <c r="BQ13" s="432"/>
      <c r="BR13" s="432"/>
      <c r="BS13" s="432"/>
      <c r="BT13" s="432"/>
      <c r="BU13" s="433"/>
      <c r="BV13" s="431">
        <v>-2678</v>
      </c>
      <c r="BW13" s="432"/>
      <c r="BX13" s="432"/>
      <c r="BY13" s="432"/>
      <c r="BZ13" s="432"/>
      <c r="CA13" s="432"/>
      <c r="CB13" s="432"/>
      <c r="CC13" s="433"/>
      <c r="CD13" s="434" t="s">
        <v>147</v>
      </c>
      <c r="CE13" s="435"/>
      <c r="CF13" s="435"/>
      <c r="CG13" s="435"/>
      <c r="CH13" s="435"/>
      <c r="CI13" s="435"/>
      <c r="CJ13" s="435"/>
      <c r="CK13" s="435"/>
      <c r="CL13" s="435"/>
      <c r="CM13" s="435"/>
      <c r="CN13" s="435"/>
      <c r="CO13" s="435"/>
      <c r="CP13" s="435"/>
      <c r="CQ13" s="435"/>
      <c r="CR13" s="435"/>
      <c r="CS13" s="436"/>
      <c r="CT13" s="428">
        <v>4.8</v>
      </c>
      <c r="CU13" s="429"/>
      <c r="CV13" s="429"/>
      <c r="CW13" s="429"/>
      <c r="CX13" s="429"/>
      <c r="CY13" s="429"/>
      <c r="CZ13" s="429"/>
      <c r="DA13" s="430"/>
      <c r="DB13" s="428">
        <v>5.5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148</v>
      </c>
      <c r="M14" s="513"/>
      <c r="N14" s="513"/>
      <c r="O14" s="513"/>
      <c r="P14" s="513"/>
      <c r="Q14" s="514"/>
      <c r="R14" s="515">
        <v>2983</v>
      </c>
      <c r="S14" s="516"/>
      <c r="T14" s="516"/>
      <c r="U14" s="516"/>
      <c r="V14" s="517"/>
      <c r="W14" s="421"/>
      <c r="X14" s="422"/>
      <c r="Y14" s="422"/>
      <c r="Z14" s="422"/>
      <c r="AA14" s="422"/>
      <c r="AB14" s="411"/>
      <c r="AC14" s="518">
        <v>3.3</v>
      </c>
      <c r="AD14" s="519"/>
      <c r="AE14" s="519"/>
      <c r="AF14" s="519"/>
      <c r="AG14" s="520"/>
      <c r="AH14" s="518">
        <v>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149</v>
      </c>
      <c r="CE14" s="527"/>
      <c r="CF14" s="527"/>
      <c r="CG14" s="527"/>
      <c r="CH14" s="527"/>
      <c r="CI14" s="527"/>
      <c r="CJ14" s="527"/>
      <c r="CK14" s="527"/>
      <c r="CL14" s="527"/>
      <c r="CM14" s="527"/>
      <c r="CN14" s="527"/>
      <c r="CO14" s="527"/>
      <c r="CP14" s="527"/>
      <c r="CQ14" s="527"/>
      <c r="CR14" s="527"/>
      <c r="CS14" s="528"/>
      <c r="CT14" s="529" t="s">
        <v>132</v>
      </c>
      <c r="CU14" s="530"/>
      <c r="CV14" s="530"/>
      <c r="CW14" s="530"/>
      <c r="CX14" s="530"/>
      <c r="CY14" s="530"/>
      <c r="CZ14" s="530"/>
      <c r="DA14" s="531"/>
      <c r="DB14" s="529" t="s">
        <v>131</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150</v>
      </c>
      <c r="N15" s="523"/>
      <c r="O15" s="523"/>
      <c r="P15" s="523"/>
      <c r="Q15" s="524"/>
      <c r="R15" s="515">
        <v>2944</v>
      </c>
      <c r="S15" s="516"/>
      <c r="T15" s="516"/>
      <c r="U15" s="516"/>
      <c r="V15" s="517"/>
      <c r="W15" s="447" t="s">
        <v>151</v>
      </c>
      <c r="X15" s="448"/>
      <c r="Y15" s="448"/>
      <c r="Z15" s="448"/>
      <c r="AA15" s="448"/>
      <c r="AB15" s="438"/>
      <c r="AC15" s="482">
        <v>208</v>
      </c>
      <c r="AD15" s="483"/>
      <c r="AE15" s="483"/>
      <c r="AF15" s="483"/>
      <c r="AG15" s="525"/>
      <c r="AH15" s="482">
        <v>269</v>
      </c>
      <c r="AI15" s="483"/>
      <c r="AJ15" s="483"/>
      <c r="AK15" s="483"/>
      <c r="AL15" s="484"/>
      <c r="AM15" s="460"/>
      <c r="AN15" s="461"/>
      <c r="AO15" s="461"/>
      <c r="AP15" s="461"/>
      <c r="AQ15" s="461"/>
      <c r="AR15" s="461"/>
      <c r="AS15" s="461"/>
      <c r="AT15" s="462"/>
      <c r="AU15" s="463"/>
      <c r="AV15" s="464"/>
      <c r="AW15" s="464"/>
      <c r="AX15" s="464"/>
      <c r="AY15" s="391" t="s">
        <v>152</v>
      </c>
      <c r="AZ15" s="392"/>
      <c r="BA15" s="392"/>
      <c r="BB15" s="392"/>
      <c r="BC15" s="392"/>
      <c r="BD15" s="392"/>
      <c r="BE15" s="392"/>
      <c r="BF15" s="392"/>
      <c r="BG15" s="392"/>
      <c r="BH15" s="392"/>
      <c r="BI15" s="392"/>
      <c r="BJ15" s="392"/>
      <c r="BK15" s="392"/>
      <c r="BL15" s="392"/>
      <c r="BM15" s="393"/>
      <c r="BN15" s="394">
        <v>423479</v>
      </c>
      <c r="BO15" s="395"/>
      <c r="BP15" s="395"/>
      <c r="BQ15" s="395"/>
      <c r="BR15" s="395"/>
      <c r="BS15" s="395"/>
      <c r="BT15" s="395"/>
      <c r="BU15" s="396"/>
      <c r="BV15" s="394">
        <v>386941</v>
      </c>
      <c r="BW15" s="395"/>
      <c r="BX15" s="395"/>
      <c r="BY15" s="395"/>
      <c r="BZ15" s="395"/>
      <c r="CA15" s="395"/>
      <c r="CB15" s="395"/>
      <c r="CC15" s="396"/>
      <c r="CD15" s="532" t="s">
        <v>153</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154</v>
      </c>
      <c r="M16" s="543"/>
      <c r="N16" s="543"/>
      <c r="O16" s="543"/>
      <c r="P16" s="543"/>
      <c r="Q16" s="544"/>
      <c r="R16" s="535" t="s">
        <v>155</v>
      </c>
      <c r="S16" s="536"/>
      <c r="T16" s="536"/>
      <c r="U16" s="536"/>
      <c r="V16" s="537"/>
      <c r="W16" s="421"/>
      <c r="X16" s="422"/>
      <c r="Y16" s="422"/>
      <c r="Z16" s="422"/>
      <c r="AA16" s="422"/>
      <c r="AB16" s="411"/>
      <c r="AC16" s="518">
        <v>12.3</v>
      </c>
      <c r="AD16" s="519"/>
      <c r="AE16" s="519"/>
      <c r="AF16" s="519"/>
      <c r="AG16" s="520"/>
      <c r="AH16" s="518">
        <v>13.6</v>
      </c>
      <c r="AI16" s="519"/>
      <c r="AJ16" s="519"/>
      <c r="AK16" s="519"/>
      <c r="AL16" s="521"/>
      <c r="AM16" s="460"/>
      <c r="AN16" s="461"/>
      <c r="AO16" s="461"/>
      <c r="AP16" s="461"/>
      <c r="AQ16" s="461"/>
      <c r="AR16" s="461"/>
      <c r="AS16" s="461"/>
      <c r="AT16" s="462"/>
      <c r="AU16" s="463"/>
      <c r="AV16" s="464"/>
      <c r="AW16" s="464"/>
      <c r="AX16" s="464"/>
      <c r="AY16" s="465" t="s">
        <v>156</v>
      </c>
      <c r="AZ16" s="466"/>
      <c r="BA16" s="466"/>
      <c r="BB16" s="466"/>
      <c r="BC16" s="466"/>
      <c r="BD16" s="466"/>
      <c r="BE16" s="466"/>
      <c r="BF16" s="466"/>
      <c r="BG16" s="466"/>
      <c r="BH16" s="466"/>
      <c r="BI16" s="466"/>
      <c r="BJ16" s="466"/>
      <c r="BK16" s="466"/>
      <c r="BL16" s="466"/>
      <c r="BM16" s="467"/>
      <c r="BN16" s="431">
        <v>1973263</v>
      </c>
      <c r="BO16" s="432"/>
      <c r="BP16" s="432"/>
      <c r="BQ16" s="432"/>
      <c r="BR16" s="432"/>
      <c r="BS16" s="432"/>
      <c r="BT16" s="432"/>
      <c r="BU16" s="433"/>
      <c r="BV16" s="431">
        <v>1850431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157</v>
      </c>
      <c r="N17" s="539"/>
      <c r="O17" s="539"/>
      <c r="P17" s="539"/>
      <c r="Q17" s="540"/>
      <c r="R17" s="535" t="s">
        <v>158</v>
      </c>
      <c r="S17" s="536"/>
      <c r="T17" s="536"/>
      <c r="U17" s="536"/>
      <c r="V17" s="537"/>
      <c r="W17" s="447" t="s">
        <v>159</v>
      </c>
      <c r="X17" s="448"/>
      <c r="Y17" s="448"/>
      <c r="Z17" s="448"/>
      <c r="AA17" s="448"/>
      <c r="AB17" s="438"/>
      <c r="AC17" s="482">
        <v>1433</v>
      </c>
      <c r="AD17" s="483"/>
      <c r="AE17" s="483"/>
      <c r="AF17" s="483"/>
      <c r="AG17" s="525"/>
      <c r="AH17" s="482">
        <v>1617</v>
      </c>
      <c r="AI17" s="483"/>
      <c r="AJ17" s="483"/>
      <c r="AK17" s="483"/>
      <c r="AL17" s="484"/>
      <c r="AM17" s="460"/>
      <c r="AN17" s="461"/>
      <c r="AO17" s="461"/>
      <c r="AP17" s="461"/>
      <c r="AQ17" s="461"/>
      <c r="AR17" s="461"/>
      <c r="AS17" s="461"/>
      <c r="AT17" s="462"/>
      <c r="AU17" s="463"/>
      <c r="AV17" s="464"/>
      <c r="AW17" s="464"/>
      <c r="AX17" s="464"/>
      <c r="AY17" s="465" t="s">
        <v>160</v>
      </c>
      <c r="AZ17" s="466"/>
      <c r="BA17" s="466"/>
      <c r="BB17" s="466"/>
      <c r="BC17" s="466"/>
      <c r="BD17" s="466"/>
      <c r="BE17" s="466"/>
      <c r="BF17" s="466"/>
      <c r="BG17" s="466"/>
      <c r="BH17" s="466"/>
      <c r="BI17" s="466"/>
      <c r="BJ17" s="466"/>
      <c r="BK17" s="466"/>
      <c r="BL17" s="466"/>
      <c r="BM17" s="467"/>
      <c r="BN17" s="431">
        <v>521138</v>
      </c>
      <c r="BO17" s="432"/>
      <c r="BP17" s="432"/>
      <c r="BQ17" s="432"/>
      <c r="BR17" s="432"/>
      <c r="BS17" s="432"/>
      <c r="BT17" s="432"/>
      <c r="BU17" s="433"/>
      <c r="BV17" s="431">
        <v>478750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161</v>
      </c>
      <c r="C18" s="474"/>
      <c r="D18" s="474"/>
      <c r="E18" s="546"/>
      <c r="F18" s="546"/>
      <c r="G18" s="546"/>
      <c r="H18" s="546"/>
      <c r="I18" s="546"/>
      <c r="J18" s="546"/>
      <c r="K18" s="546"/>
      <c r="L18" s="547">
        <v>137.03</v>
      </c>
      <c r="M18" s="547"/>
      <c r="N18" s="547"/>
      <c r="O18" s="547"/>
      <c r="P18" s="547"/>
      <c r="Q18" s="547"/>
      <c r="R18" s="548"/>
      <c r="S18" s="548"/>
      <c r="T18" s="548"/>
      <c r="U18" s="548"/>
      <c r="V18" s="549"/>
      <c r="W18" s="449"/>
      <c r="X18" s="450"/>
      <c r="Y18" s="450"/>
      <c r="Z18" s="450"/>
      <c r="AA18" s="450"/>
      <c r="AB18" s="441"/>
      <c r="AC18" s="550">
        <v>84.4</v>
      </c>
      <c r="AD18" s="551"/>
      <c r="AE18" s="551"/>
      <c r="AF18" s="551"/>
      <c r="AG18" s="552"/>
      <c r="AH18" s="550">
        <v>81.5</v>
      </c>
      <c r="AI18" s="551"/>
      <c r="AJ18" s="551"/>
      <c r="AK18" s="551"/>
      <c r="AL18" s="553"/>
      <c r="AM18" s="460"/>
      <c r="AN18" s="461"/>
      <c r="AO18" s="461"/>
      <c r="AP18" s="461"/>
      <c r="AQ18" s="461"/>
      <c r="AR18" s="461"/>
      <c r="AS18" s="461"/>
      <c r="AT18" s="462"/>
      <c r="AU18" s="463"/>
      <c r="AV18" s="464"/>
      <c r="AW18" s="464"/>
      <c r="AX18" s="464"/>
      <c r="AY18" s="465" t="s">
        <v>162</v>
      </c>
      <c r="AZ18" s="466"/>
      <c r="BA18" s="466"/>
      <c r="BB18" s="466"/>
      <c r="BC18" s="466"/>
      <c r="BD18" s="466"/>
      <c r="BE18" s="466"/>
      <c r="BF18" s="466"/>
      <c r="BG18" s="466"/>
      <c r="BH18" s="466"/>
      <c r="BI18" s="466"/>
      <c r="BJ18" s="466"/>
      <c r="BK18" s="466"/>
      <c r="BL18" s="466"/>
      <c r="BM18" s="467"/>
      <c r="BN18" s="431">
        <v>1892094</v>
      </c>
      <c r="BO18" s="432"/>
      <c r="BP18" s="432"/>
      <c r="BQ18" s="432"/>
      <c r="BR18" s="432"/>
      <c r="BS18" s="432"/>
      <c r="BT18" s="432"/>
      <c r="BU18" s="433"/>
      <c r="BV18" s="431">
        <v>1936969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163</v>
      </c>
      <c r="C19" s="474"/>
      <c r="D19" s="474"/>
      <c r="E19" s="546"/>
      <c r="F19" s="546"/>
      <c r="G19" s="546"/>
      <c r="H19" s="546"/>
      <c r="I19" s="546"/>
      <c r="J19" s="546"/>
      <c r="K19" s="546"/>
      <c r="L19" s="554">
        <v>22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164</v>
      </c>
      <c r="AZ19" s="466"/>
      <c r="BA19" s="466"/>
      <c r="BB19" s="466"/>
      <c r="BC19" s="466"/>
      <c r="BD19" s="466"/>
      <c r="BE19" s="466"/>
      <c r="BF19" s="466"/>
      <c r="BG19" s="466"/>
      <c r="BH19" s="466"/>
      <c r="BI19" s="466"/>
      <c r="BJ19" s="466"/>
      <c r="BK19" s="466"/>
      <c r="BL19" s="466"/>
      <c r="BM19" s="467"/>
      <c r="BN19" s="431">
        <v>2912755</v>
      </c>
      <c r="BO19" s="432"/>
      <c r="BP19" s="432"/>
      <c r="BQ19" s="432"/>
      <c r="BR19" s="432"/>
      <c r="BS19" s="432"/>
      <c r="BT19" s="432"/>
      <c r="BU19" s="433"/>
      <c r="BV19" s="431">
        <v>2559368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165</v>
      </c>
      <c r="C20" s="474"/>
      <c r="D20" s="474"/>
      <c r="E20" s="546"/>
      <c r="F20" s="546"/>
      <c r="G20" s="546"/>
      <c r="H20" s="546"/>
      <c r="I20" s="546"/>
      <c r="J20" s="546"/>
      <c r="K20" s="546"/>
      <c r="L20" s="554">
        <v>1408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166</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167</v>
      </c>
      <c r="C22" s="569"/>
      <c r="D22" s="570"/>
      <c r="E22" s="443" t="s">
        <v>1</v>
      </c>
      <c r="F22" s="448"/>
      <c r="G22" s="448"/>
      <c r="H22" s="448"/>
      <c r="I22" s="448"/>
      <c r="J22" s="448"/>
      <c r="K22" s="438"/>
      <c r="L22" s="443" t="s">
        <v>168</v>
      </c>
      <c r="M22" s="448"/>
      <c r="N22" s="448"/>
      <c r="O22" s="448"/>
      <c r="P22" s="438"/>
      <c r="Q22" s="577" t="s">
        <v>169</v>
      </c>
      <c r="R22" s="578"/>
      <c r="S22" s="578"/>
      <c r="T22" s="578"/>
      <c r="U22" s="578"/>
      <c r="V22" s="579"/>
      <c r="W22" s="583" t="s">
        <v>170</v>
      </c>
      <c r="X22" s="569"/>
      <c r="Y22" s="570"/>
      <c r="Z22" s="443" t="s">
        <v>1</v>
      </c>
      <c r="AA22" s="448"/>
      <c r="AB22" s="448"/>
      <c r="AC22" s="448"/>
      <c r="AD22" s="448"/>
      <c r="AE22" s="448"/>
      <c r="AF22" s="448"/>
      <c r="AG22" s="438"/>
      <c r="AH22" s="596" t="s">
        <v>171</v>
      </c>
      <c r="AI22" s="448"/>
      <c r="AJ22" s="448"/>
      <c r="AK22" s="448"/>
      <c r="AL22" s="438"/>
      <c r="AM22" s="596" t="s">
        <v>172</v>
      </c>
      <c r="AN22" s="597"/>
      <c r="AO22" s="597"/>
      <c r="AP22" s="597"/>
      <c r="AQ22" s="597"/>
      <c r="AR22" s="598"/>
      <c r="AS22" s="577" t="s">
        <v>169</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173</v>
      </c>
      <c r="AZ23" s="392"/>
      <c r="BA23" s="392"/>
      <c r="BB23" s="392"/>
      <c r="BC23" s="392"/>
      <c r="BD23" s="392"/>
      <c r="BE23" s="392"/>
      <c r="BF23" s="392"/>
      <c r="BG23" s="392"/>
      <c r="BH23" s="392"/>
      <c r="BI23" s="392"/>
      <c r="BJ23" s="392"/>
      <c r="BK23" s="392"/>
      <c r="BL23" s="392"/>
      <c r="BM23" s="393"/>
      <c r="BN23" s="431">
        <v>3319076</v>
      </c>
      <c r="BO23" s="432"/>
      <c r="BP23" s="432"/>
      <c r="BQ23" s="432"/>
      <c r="BR23" s="432"/>
      <c r="BS23" s="432"/>
      <c r="BT23" s="432"/>
      <c r="BU23" s="433"/>
      <c r="BV23" s="431">
        <v>3398093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174</v>
      </c>
      <c r="F24" s="461"/>
      <c r="G24" s="461"/>
      <c r="H24" s="461"/>
      <c r="I24" s="461"/>
      <c r="J24" s="461"/>
      <c r="K24" s="462"/>
      <c r="L24" s="482">
        <v>1</v>
      </c>
      <c r="M24" s="483"/>
      <c r="N24" s="483"/>
      <c r="O24" s="483"/>
      <c r="P24" s="525"/>
      <c r="Q24" s="482">
        <v>6300</v>
      </c>
      <c r="R24" s="483"/>
      <c r="S24" s="483"/>
      <c r="T24" s="483"/>
      <c r="U24" s="483"/>
      <c r="V24" s="525"/>
      <c r="W24" s="584"/>
      <c r="X24" s="572"/>
      <c r="Y24" s="573"/>
      <c r="Z24" s="481" t="s">
        <v>175</v>
      </c>
      <c r="AA24" s="461"/>
      <c r="AB24" s="461"/>
      <c r="AC24" s="461"/>
      <c r="AD24" s="461"/>
      <c r="AE24" s="461"/>
      <c r="AF24" s="461"/>
      <c r="AG24" s="462"/>
      <c r="AH24" s="482">
        <v>106</v>
      </c>
      <c r="AI24" s="483"/>
      <c r="AJ24" s="483"/>
      <c r="AK24" s="483"/>
      <c r="AL24" s="525"/>
      <c r="AM24" s="482">
        <v>288850</v>
      </c>
      <c r="AN24" s="483"/>
      <c r="AO24" s="483"/>
      <c r="AP24" s="483"/>
      <c r="AQ24" s="483"/>
      <c r="AR24" s="525"/>
      <c r="AS24" s="482">
        <v>2725</v>
      </c>
      <c r="AT24" s="483"/>
      <c r="AU24" s="483"/>
      <c r="AV24" s="483"/>
      <c r="AW24" s="483"/>
      <c r="AX24" s="484"/>
      <c r="AY24" s="604" t="s">
        <v>176</v>
      </c>
      <c r="AZ24" s="605"/>
      <c r="BA24" s="605"/>
      <c r="BB24" s="605"/>
      <c r="BC24" s="605"/>
      <c r="BD24" s="605"/>
      <c r="BE24" s="605"/>
      <c r="BF24" s="605"/>
      <c r="BG24" s="605"/>
      <c r="BH24" s="605"/>
      <c r="BI24" s="605"/>
      <c r="BJ24" s="605"/>
      <c r="BK24" s="605"/>
      <c r="BL24" s="605"/>
      <c r="BM24" s="606"/>
      <c r="BN24" s="431">
        <v>3316356</v>
      </c>
      <c r="BO24" s="432"/>
      <c r="BP24" s="432"/>
      <c r="BQ24" s="432"/>
      <c r="BR24" s="432"/>
      <c r="BS24" s="432"/>
      <c r="BT24" s="432"/>
      <c r="BU24" s="433"/>
      <c r="BV24" s="431">
        <v>3373613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177</v>
      </c>
      <c r="F25" s="461"/>
      <c r="G25" s="461"/>
      <c r="H25" s="461"/>
      <c r="I25" s="461"/>
      <c r="J25" s="461"/>
      <c r="K25" s="462"/>
      <c r="L25" s="482">
        <v>1</v>
      </c>
      <c r="M25" s="483"/>
      <c r="N25" s="483"/>
      <c r="O25" s="483"/>
      <c r="P25" s="525"/>
      <c r="Q25" s="482">
        <v>5400</v>
      </c>
      <c r="R25" s="483"/>
      <c r="S25" s="483"/>
      <c r="T25" s="483"/>
      <c r="U25" s="483"/>
      <c r="V25" s="525"/>
      <c r="W25" s="584"/>
      <c r="X25" s="572"/>
      <c r="Y25" s="573"/>
      <c r="Z25" s="481" t="s">
        <v>178</v>
      </c>
      <c r="AA25" s="461"/>
      <c r="AB25" s="461"/>
      <c r="AC25" s="461"/>
      <c r="AD25" s="461"/>
      <c r="AE25" s="461"/>
      <c r="AF25" s="461"/>
      <c r="AG25" s="462"/>
      <c r="AH25" s="482">
        <v>26</v>
      </c>
      <c r="AI25" s="483"/>
      <c r="AJ25" s="483"/>
      <c r="AK25" s="483"/>
      <c r="AL25" s="525"/>
      <c r="AM25" s="482">
        <v>65858</v>
      </c>
      <c r="AN25" s="483"/>
      <c r="AO25" s="483"/>
      <c r="AP25" s="483"/>
      <c r="AQ25" s="483"/>
      <c r="AR25" s="525"/>
      <c r="AS25" s="482">
        <v>2533</v>
      </c>
      <c r="AT25" s="483"/>
      <c r="AU25" s="483"/>
      <c r="AV25" s="483"/>
      <c r="AW25" s="483"/>
      <c r="AX25" s="484"/>
      <c r="AY25" s="391" t="s">
        <v>179</v>
      </c>
      <c r="AZ25" s="392"/>
      <c r="BA25" s="392"/>
      <c r="BB25" s="392"/>
      <c r="BC25" s="392"/>
      <c r="BD25" s="392"/>
      <c r="BE25" s="392"/>
      <c r="BF25" s="392"/>
      <c r="BG25" s="392"/>
      <c r="BH25" s="392"/>
      <c r="BI25" s="392"/>
      <c r="BJ25" s="392"/>
      <c r="BK25" s="392"/>
      <c r="BL25" s="392"/>
      <c r="BM25" s="393"/>
      <c r="BN25" s="394">
        <v>4713860</v>
      </c>
      <c r="BO25" s="395"/>
      <c r="BP25" s="395"/>
      <c r="BQ25" s="395"/>
      <c r="BR25" s="395"/>
      <c r="BS25" s="395"/>
      <c r="BT25" s="395"/>
      <c r="BU25" s="396"/>
      <c r="BV25" s="394" t="s">
        <v>180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181</v>
      </c>
      <c r="F26" s="461"/>
      <c r="G26" s="461"/>
      <c r="H26" s="461"/>
      <c r="I26" s="461"/>
      <c r="J26" s="461"/>
      <c r="K26" s="462"/>
      <c r="L26" s="482">
        <v>1</v>
      </c>
      <c r="M26" s="483"/>
      <c r="N26" s="483"/>
      <c r="O26" s="483"/>
      <c r="P26" s="525"/>
      <c r="Q26" s="482">
        <v>4950</v>
      </c>
      <c r="R26" s="483"/>
      <c r="S26" s="483"/>
      <c r="T26" s="483"/>
      <c r="U26" s="483"/>
      <c r="V26" s="525"/>
      <c r="W26" s="584"/>
      <c r="X26" s="572"/>
      <c r="Y26" s="573"/>
      <c r="Z26" s="481" t="s">
        <v>182</v>
      </c>
      <c r="AA26" s="594"/>
      <c r="AB26" s="594"/>
      <c r="AC26" s="594"/>
      <c r="AD26" s="594"/>
      <c r="AE26" s="594"/>
      <c r="AF26" s="594"/>
      <c r="AG26" s="595"/>
      <c r="AH26" s="482">
        <v>3</v>
      </c>
      <c r="AI26" s="483"/>
      <c r="AJ26" s="483"/>
      <c r="AK26" s="483"/>
      <c r="AL26" s="525"/>
      <c r="AM26" s="482">
        <v>6978</v>
      </c>
      <c r="AN26" s="483"/>
      <c r="AO26" s="483"/>
      <c r="AP26" s="483"/>
      <c r="AQ26" s="483"/>
      <c r="AR26" s="525"/>
      <c r="AS26" s="482">
        <v>2326</v>
      </c>
      <c r="AT26" s="483"/>
      <c r="AU26" s="483"/>
      <c r="AV26" s="483"/>
      <c r="AW26" s="483"/>
      <c r="AX26" s="484"/>
      <c r="AY26" s="434" t="s">
        <v>183</v>
      </c>
      <c r="AZ26" s="435"/>
      <c r="BA26" s="435"/>
      <c r="BB26" s="435"/>
      <c r="BC26" s="435"/>
      <c r="BD26" s="435"/>
      <c r="BE26" s="435"/>
      <c r="BF26" s="435"/>
      <c r="BG26" s="435"/>
      <c r="BH26" s="435"/>
      <c r="BI26" s="435"/>
      <c r="BJ26" s="435"/>
      <c r="BK26" s="435"/>
      <c r="BL26" s="435"/>
      <c r="BM26" s="436"/>
      <c r="BN26" s="431" t="s">
        <v>180</v>
      </c>
      <c r="BO26" s="432"/>
      <c r="BP26" s="432"/>
      <c r="BQ26" s="432"/>
      <c r="BR26" s="432"/>
      <c r="BS26" s="432"/>
      <c r="BT26" s="432"/>
      <c r="BU26" s="433"/>
      <c r="BV26" s="431" t="s">
        <v>180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184</v>
      </c>
      <c r="F27" s="461"/>
      <c r="G27" s="461"/>
      <c r="H27" s="461"/>
      <c r="I27" s="461"/>
      <c r="J27" s="461"/>
      <c r="K27" s="462"/>
      <c r="L27" s="482">
        <v>1</v>
      </c>
      <c r="M27" s="483"/>
      <c r="N27" s="483"/>
      <c r="O27" s="483"/>
      <c r="P27" s="525"/>
      <c r="Q27" s="482">
        <v>2500</v>
      </c>
      <c r="R27" s="483"/>
      <c r="S27" s="483"/>
      <c r="T27" s="483"/>
      <c r="U27" s="483"/>
      <c r="V27" s="525"/>
      <c r="W27" s="584"/>
      <c r="X27" s="572"/>
      <c r="Y27" s="573"/>
      <c r="Z27" s="481" t="s">
        <v>185</v>
      </c>
      <c r="AA27" s="461"/>
      <c r="AB27" s="461"/>
      <c r="AC27" s="461"/>
      <c r="AD27" s="461"/>
      <c r="AE27" s="461"/>
      <c r="AF27" s="461"/>
      <c r="AG27" s="462"/>
      <c r="AH27" s="482" t="s">
        <v>186</v>
      </c>
      <c r="AI27" s="483"/>
      <c r="AJ27" s="483"/>
      <c r="AK27" s="483"/>
      <c r="AL27" s="525"/>
      <c r="AM27" s="482" t="s">
        <v>141</v>
      </c>
      <c r="AN27" s="483"/>
      <c r="AO27" s="483"/>
      <c r="AP27" s="483"/>
      <c r="AQ27" s="483"/>
      <c r="AR27" s="525"/>
      <c r="AS27" s="482" t="s">
        <v>141</v>
      </c>
      <c r="AT27" s="483"/>
      <c r="AU27" s="483"/>
      <c r="AV27" s="483"/>
      <c r="AW27" s="483"/>
      <c r="AX27" s="484"/>
      <c r="AY27" s="526" t="s">
        <v>187</v>
      </c>
      <c r="AZ27" s="527"/>
      <c r="BA27" s="527"/>
      <c r="BB27" s="527"/>
      <c r="BC27" s="527"/>
      <c r="BD27" s="527"/>
      <c r="BE27" s="527"/>
      <c r="BF27" s="527"/>
      <c r="BG27" s="527"/>
      <c r="BH27" s="527"/>
      <c r="BI27" s="527"/>
      <c r="BJ27" s="527"/>
      <c r="BK27" s="527"/>
      <c r="BL27" s="527"/>
      <c r="BM27" s="528"/>
      <c r="BN27" s="607">
        <v>81381</v>
      </c>
      <c r="BO27" s="608"/>
      <c r="BP27" s="608"/>
      <c r="BQ27" s="608"/>
      <c r="BR27" s="608"/>
      <c r="BS27" s="608"/>
      <c r="BT27" s="608"/>
      <c r="BU27" s="609"/>
      <c r="BV27" s="607">
        <v>81379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188</v>
      </c>
      <c r="F28" s="461"/>
      <c r="G28" s="461"/>
      <c r="H28" s="461"/>
      <c r="I28" s="461"/>
      <c r="J28" s="461"/>
      <c r="K28" s="462"/>
      <c r="L28" s="482">
        <v>1</v>
      </c>
      <c r="M28" s="483"/>
      <c r="N28" s="483"/>
      <c r="O28" s="483"/>
      <c r="P28" s="525"/>
      <c r="Q28" s="482">
        <v>2000</v>
      </c>
      <c r="R28" s="483"/>
      <c r="S28" s="483"/>
      <c r="T28" s="483"/>
      <c r="U28" s="483"/>
      <c r="V28" s="525"/>
      <c r="W28" s="584"/>
      <c r="X28" s="572"/>
      <c r="Y28" s="573"/>
      <c r="Z28" s="481" t="s">
        <v>189</v>
      </c>
      <c r="AA28" s="461"/>
      <c r="AB28" s="461"/>
      <c r="AC28" s="461"/>
      <c r="AD28" s="461"/>
      <c r="AE28" s="461"/>
      <c r="AF28" s="461"/>
      <c r="AG28" s="462"/>
      <c r="AH28" s="482" t="s">
        <v>132</v>
      </c>
      <c r="AI28" s="483"/>
      <c r="AJ28" s="483"/>
      <c r="AK28" s="483"/>
      <c r="AL28" s="525"/>
      <c r="AM28" s="482" t="s">
        <v>186</v>
      </c>
      <c r="AN28" s="483"/>
      <c r="AO28" s="483"/>
      <c r="AP28" s="483"/>
      <c r="AQ28" s="483"/>
      <c r="AR28" s="525"/>
      <c r="AS28" s="482" t="s">
        <v>186</v>
      </c>
      <c r="AT28" s="483"/>
      <c r="AU28" s="483"/>
      <c r="AV28" s="483"/>
      <c r="AW28" s="483"/>
      <c r="AX28" s="484"/>
      <c r="AY28" s="610" t="s">
        <v>190</v>
      </c>
      <c r="AZ28" s="611"/>
      <c r="BA28" s="611"/>
      <c r="BB28" s="612"/>
      <c r="BC28" s="391" t="s">
        <v>48</v>
      </c>
      <c r="BD28" s="392"/>
      <c r="BE28" s="392"/>
      <c r="BF28" s="392"/>
      <c r="BG28" s="392"/>
      <c r="BH28" s="392"/>
      <c r="BI28" s="392"/>
      <c r="BJ28" s="392"/>
      <c r="BK28" s="392"/>
      <c r="BL28" s="392"/>
      <c r="BM28" s="393"/>
      <c r="BN28" s="394">
        <v>972181</v>
      </c>
      <c r="BO28" s="395"/>
      <c r="BP28" s="395"/>
      <c r="BQ28" s="395"/>
      <c r="BR28" s="395"/>
      <c r="BS28" s="395"/>
      <c r="BT28" s="395"/>
      <c r="BU28" s="396"/>
      <c r="BV28" s="394">
        <v>849513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191</v>
      </c>
      <c r="F29" s="461"/>
      <c r="G29" s="461"/>
      <c r="H29" s="461"/>
      <c r="I29" s="461"/>
      <c r="J29" s="461"/>
      <c r="K29" s="462"/>
      <c r="L29" s="482">
        <v>8</v>
      </c>
      <c r="M29" s="483"/>
      <c r="N29" s="483"/>
      <c r="O29" s="483"/>
      <c r="P29" s="525"/>
      <c r="Q29" s="482">
        <v>1800</v>
      </c>
      <c r="R29" s="483"/>
      <c r="S29" s="483"/>
      <c r="T29" s="483"/>
      <c r="U29" s="483"/>
      <c r="V29" s="525"/>
      <c r="W29" s="585"/>
      <c r="X29" s="586"/>
      <c r="Y29" s="587"/>
      <c r="Z29" s="481" t="s">
        <v>192</v>
      </c>
      <c r="AA29" s="461"/>
      <c r="AB29" s="461"/>
      <c r="AC29" s="461"/>
      <c r="AD29" s="461"/>
      <c r="AE29" s="461"/>
      <c r="AF29" s="461"/>
      <c r="AG29" s="462"/>
      <c r="AH29" s="482">
        <v>106</v>
      </c>
      <c r="AI29" s="483"/>
      <c r="AJ29" s="483"/>
      <c r="AK29" s="483"/>
      <c r="AL29" s="525"/>
      <c r="AM29" s="482">
        <v>288850</v>
      </c>
      <c r="AN29" s="483"/>
      <c r="AO29" s="483"/>
      <c r="AP29" s="483"/>
      <c r="AQ29" s="483"/>
      <c r="AR29" s="525"/>
      <c r="AS29" s="482">
        <v>2725</v>
      </c>
      <c r="AT29" s="483"/>
      <c r="AU29" s="483"/>
      <c r="AV29" s="483"/>
      <c r="AW29" s="483"/>
      <c r="AX29" s="484"/>
      <c r="AY29" s="613"/>
      <c r="AZ29" s="614"/>
      <c r="BA29" s="614"/>
      <c r="BB29" s="615"/>
      <c r="BC29" s="465" t="s">
        <v>193</v>
      </c>
      <c r="BD29" s="466"/>
      <c r="BE29" s="466"/>
      <c r="BF29" s="466"/>
      <c r="BG29" s="466"/>
      <c r="BH29" s="466"/>
      <c r="BI29" s="466"/>
      <c r="BJ29" s="466"/>
      <c r="BK29" s="466"/>
      <c r="BL29" s="466"/>
      <c r="BM29" s="467"/>
      <c r="BN29" s="431">
        <v>40632</v>
      </c>
      <c r="BO29" s="432"/>
      <c r="BP29" s="432"/>
      <c r="BQ29" s="432"/>
      <c r="BR29" s="432"/>
      <c r="BS29" s="432"/>
      <c r="BT29" s="432"/>
      <c r="BU29" s="433"/>
      <c r="BV29" s="431">
        <v>40629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194</v>
      </c>
      <c r="X30" s="592"/>
      <c r="Y30" s="592"/>
      <c r="Z30" s="592"/>
      <c r="AA30" s="592"/>
      <c r="AB30" s="592"/>
      <c r="AC30" s="592"/>
      <c r="AD30" s="592"/>
      <c r="AE30" s="592"/>
      <c r="AF30" s="592"/>
      <c r="AG30" s="593"/>
      <c r="AH30" s="550">
        <v>88.8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6993760</v>
      </c>
      <c r="BO30" s="608"/>
      <c r="BP30" s="608"/>
      <c r="BQ30" s="608"/>
      <c r="BR30" s="608"/>
      <c r="BS30" s="608"/>
      <c r="BT30" s="608"/>
      <c r="BU30" s="609"/>
      <c r="BV30" s="607">
        <v>7435177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201</v>
      </c>
      <c r="D33" s="455"/>
      <c r="E33" s="420" t="s">
        <v>202</v>
      </c>
      <c r="F33" s="420"/>
      <c r="G33" s="420"/>
      <c r="H33" s="420"/>
      <c r="I33" s="420"/>
      <c r="J33" s="420"/>
      <c r="K33" s="420"/>
      <c r="L33" s="420"/>
      <c r="M33" s="420"/>
      <c r="N33" s="420"/>
      <c r="O33" s="420"/>
      <c r="P33" s="420"/>
      <c r="Q33" s="420"/>
      <c r="R33" s="420"/>
      <c r="S33" s="420"/>
      <c r="T33" s="216"/>
      <c r="U33" s="455" t="s">
        <v>201</v>
      </c>
      <c r="V33" s="455"/>
      <c r="W33" s="420" t="s">
        <v>203</v>
      </c>
      <c r="X33" s="420"/>
      <c r="Y33" s="420"/>
      <c r="Z33" s="420"/>
      <c r="AA33" s="420"/>
      <c r="AB33" s="420"/>
      <c r="AC33" s="420"/>
      <c r="AD33" s="420"/>
      <c r="AE33" s="420"/>
      <c r="AF33" s="420"/>
      <c r="AG33" s="420"/>
      <c r="AH33" s="420"/>
      <c r="AI33" s="420"/>
      <c r="AJ33" s="420"/>
      <c r="AK33" s="420"/>
      <c r="AL33" s="216"/>
      <c r="AM33" s="455" t="s">
        <v>204</v>
      </c>
      <c r="AN33" s="455"/>
      <c r="AO33" s="420" t="s">
        <v>202</v>
      </c>
      <c r="AP33" s="420"/>
      <c r="AQ33" s="420"/>
      <c r="AR33" s="420"/>
      <c r="AS33" s="420"/>
      <c r="AT33" s="420"/>
      <c r="AU33" s="420"/>
      <c r="AV33" s="420"/>
      <c r="AW33" s="420"/>
      <c r="AX33" s="420"/>
      <c r="AY33" s="420"/>
      <c r="AZ33" s="420"/>
      <c r="BA33" s="420"/>
      <c r="BB33" s="420"/>
      <c r="BC33" s="420"/>
      <c r="BD33" s="217"/>
      <c r="BE33" s="420" t="s">
        <v>205</v>
      </c>
      <c r="BF33" s="420"/>
      <c r="BG33" s="420" t="s">
        <v>206</v>
      </c>
      <c r="BH33" s="420"/>
      <c r="BI33" s="420"/>
      <c r="BJ33" s="420"/>
      <c r="BK33" s="420"/>
      <c r="BL33" s="420"/>
      <c r="BM33" s="420"/>
      <c r="BN33" s="420"/>
      <c r="BO33" s="420"/>
      <c r="BP33" s="420"/>
      <c r="BQ33" s="420"/>
      <c r="BR33" s="420"/>
      <c r="BS33" s="420"/>
      <c r="BT33" s="420"/>
      <c r="BU33" s="420"/>
      <c r="BV33" s="217"/>
      <c r="BW33" s="455" t="s">
        <v>205</v>
      </c>
      <c r="BX33" s="455"/>
      <c r="BY33" s="420" t="s">
        <v>207</v>
      </c>
      <c r="BZ33" s="420"/>
      <c r="CA33" s="420"/>
      <c r="CB33" s="420"/>
      <c r="CC33" s="420"/>
      <c r="CD33" s="420"/>
      <c r="CE33" s="420"/>
      <c r="CF33" s="420"/>
      <c r="CG33" s="420"/>
      <c r="CH33" s="420"/>
      <c r="CI33" s="420"/>
      <c r="CJ33" s="420"/>
      <c r="CK33" s="420"/>
      <c r="CL33" s="420"/>
      <c r="CM33" s="420"/>
      <c r="CN33" s="216"/>
      <c r="CO33" s="455" t="s">
        <v>208</v>
      </c>
      <c r="CP33" s="455"/>
      <c r="CQ33" s="420" t="s">
        <v>209</v>
      </c>
      <c r="CR33" s="420"/>
      <c r="CS33" s="420"/>
      <c r="CT33" s="420"/>
      <c r="CU33" s="420"/>
      <c r="CV33" s="420"/>
      <c r="CW33" s="420"/>
      <c r="CX33" s="420"/>
      <c r="CY33" s="420"/>
      <c r="CZ33" s="420"/>
      <c r="DA33" s="420"/>
      <c r="DB33" s="420"/>
      <c r="DC33" s="420"/>
      <c r="DD33" s="420"/>
      <c r="DE33" s="420"/>
      <c r="DF33" s="216"/>
      <c r="DG33" s="619" t="s">
        <v>210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高野町国民健康保険特別会計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IF('各会計、関係団体の財政状況及び健全化判断比率'!B33="","",'各会計、関係団体の財政状況及び健全化判断比率'!B33)</f>
        <v>高野町水道事業会計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IF('各会計、関係団体の財政状況及び健全化判断比率'!B34="","",'各会計、関係団体の財政状況及び健全化判断比率'!B34)</f>
        <v>高野町簡易水道特別会計</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和歌山県市町村総合事務組合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高野町介護保険特別会計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IF('各会計、関係団体の財政状況及び健全化判断比率'!B35="","",'各会計、関係団体の財政状況及び健全化判断比率'!B35)</f>
        <v>高野町下水道特別会計</v>
      </c>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和歌山県地方税回収機構</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高野町後期高齢者医療特別会計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10</v>
      </c>
      <c r="BF36" s="620"/>
      <c r="BG36" s="621" t="str">
        <f>IF('各会計、関係団体の財政状況及び健全化判断比率'!B36="","",'各会計、関係団体の財政状況及び健全化判断比率'!B36)</f>
        <v>高野町生活排水処理事業特別会計</v>
      </c>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橋本周辺広域市町村圏組合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高野町国民健康保険富貴診療所特別会計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11</v>
      </c>
      <c r="BF37" s="620"/>
      <c r="BG37" s="621" t="str">
        <f>IF('各会計、関係団体の財政状況及び健全化判断比率'!B37="","",'各会計、関係団体の財政状況及び健全化判断比率'!B37)</f>
        <v>高野町農業集落排水事業特別会計</v>
      </c>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伊都郡町村及び橋本市老人福祉施設事務組合（国城寮）</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6</v>
      </c>
      <c r="V38" s="620"/>
      <c r="W38" s="621" t="str">
        <f>IF('各会計、関係団体の財政状況及び健全化判断比率'!B32="","",'各会計、関係団体の財政状況及び健全化判断比率'!B32)</f>
        <v>高野町国民健康保険高野山総合診療所特別会計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伊都郡町村及び橋本市児童福祉施設事務組合（わかくさ）</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17</v>
      </c>
      <c r="BX39" s="620"/>
      <c r="BY39" s="621" t="str">
        <f>IF('各会計、関係団体の財政状況及び健全化判断比率'!B73="","",'各会計、関係団体の財政状況及び健全化判断比率'!B73)</f>
        <v>和歌山県後期高齢者医療広域連合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18</v>
      </c>
      <c r="BX40" s="620"/>
      <c r="BY40" s="621" t="str">
        <f>IF('各会計、関係団体の財政状況及び健全化判断比率'!B74="","",'各会計、関係団体の財政状況及び健全化判断比率'!B74)</f>
        <v>和歌山県後期高齢者医療広域連合（特別会計）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19</v>
      </c>
      <c r="BX41" s="620"/>
      <c r="BY41" s="621" t="str">
        <f>IF('各会計、関係団体の財政状況及び健全化判断比率'!B75="","",'各会計、関係団体の財政状況及び健全化判断比率'!B75)</f>
        <v>伊都郡町村及び橋本市老人福祉施設事務組合（公営企業会計）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qZ8K3A1iX64MLzsg6sxZbpPHKeCLj3vH3xAvXoU5n0ml5vc9p8gGsDYlXsiX4xpxC+tCPc9yS4svQ2zug0Kw1w==" saltValue="7Qe39T7wE+anZpM92ds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2" t="s">
        <v>583</v>
      </c>
      <c r="D34" s="1212"/>
      <c r="E34" s="1213"/>
      <c r="F34" s="32">
        <v>5.41</v>
      </c>
      <c r="G34" s="33">
        <v>5.19</v>
      </c>
      <c r="H34" s="33">
        <v>2.76</v>
      </c>
      <c r="I34" s="33">
        <v>4.7699999999999996</v>
      </c>
      <c r="J34" s="34">
        <v>5.99</v>
      </c>
      <c r="K34" s="22"/>
      <c r="L34" s="22"/>
      <c r="M34" s="22"/>
      <c r="N34" s="22"/>
      <c r="O34" s="22"/>
      <c r="P34" s="22"/>
    </row>
    <row r="35" spans="1:16" ht="39" customHeight="1" x14ac:dyDescent="0.15">
      <c r="A35" s="22"/>
      <c r="B35" s="35"/>
      <c r="C35" s="1206" t="s">
        <v>584</v>
      </c>
      <c r="D35" s="1207"/>
      <c r="E35" s="1208"/>
      <c r="F35" s="36">
        <v>3.68</v>
      </c>
      <c r="G35" s="37">
        <v>4.0199999999999996</v>
      </c>
      <c r="H35" s="37">
        <v>4.87</v>
      </c>
      <c r="I35" s="37">
        <v>5.54</v>
      </c>
      <c r="J35" s="38">
        <v>5.36</v>
      </c>
      <c r="K35" s="22"/>
      <c r="L35" s="22"/>
      <c r="M35" s="22"/>
      <c r="N35" s="22"/>
      <c r="O35" s="22"/>
      <c r="P35" s="22"/>
    </row>
    <row r="36" spans="1:16" ht="39" customHeight="1" x14ac:dyDescent="0.15">
      <c r="A36" s="22"/>
      <c r="B36" s="35"/>
      <c r="C36" s="1206" t="s">
        <v>585</v>
      </c>
      <c r="D36" s="1207"/>
      <c r="E36" s="1208"/>
      <c r="F36" s="36">
        <v>1.8</v>
      </c>
      <c r="G36" s="37">
        <v>1.25</v>
      </c>
      <c r="H36" s="37">
        <v>2.27</v>
      </c>
      <c r="I36" s="37">
        <v>2.82</v>
      </c>
      <c r="J36" s="38">
        <v>3.53</v>
      </c>
      <c r="K36" s="22"/>
      <c r="L36" s="22"/>
      <c r="M36" s="22"/>
      <c r="N36" s="22"/>
      <c r="O36" s="22"/>
      <c r="P36" s="22"/>
    </row>
    <row r="37" spans="1:16" ht="39" customHeight="1" x14ac:dyDescent="0.15">
      <c r="A37" s="22"/>
      <c r="B37" s="35"/>
      <c r="C37" s="1206" t="s">
        <v>586</v>
      </c>
      <c r="D37" s="1207"/>
      <c r="E37" s="1208"/>
      <c r="F37" s="36">
        <v>5.92</v>
      </c>
      <c r="G37" s="37">
        <v>5.0199999999999996</v>
      </c>
      <c r="H37" s="37">
        <v>4.4400000000000004</v>
      </c>
      <c r="I37" s="37">
        <v>4.2699999999999996</v>
      </c>
      <c r="J37" s="38">
        <v>3.51</v>
      </c>
      <c r="K37" s="22"/>
      <c r="L37" s="22"/>
      <c r="M37" s="22"/>
      <c r="N37" s="22"/>
      <c r="O37" s="22"/>
      <c r="P37" s="22"/>
    </row>
    <row r="38" spans="1:16" ht="39" customHeight="1" x14ac:dyDescent="0.15">
      <c r="A38" s="22"/>
      <c r="B38" s="35"/>
      <c r="C38" s="1206" t="s">
        <v>587</v>
      </c>
      <c r="D38" s="1207"/>
      <c r="E38" s="1208"/>
      <c r="F38" s="36">
        <v>1.59</v>
      </c>
      <c r="G38" s="37">
        <v>1.57</v>
      </c>
      <c r="H38" s="37">
        <v>1.52</v>
      </c>
      <c r="I38" s="37">
        <v>1.62</v>
      </c>
      <c r="J38" s="38">
        <v>1.24</v>
      </c>
      <c r="K38" s="22"/>
      <c r="L38" s="22"/>
      <c r="M38" s="22"/>
      <c r="N38" s="22"/>
      <c r="O38" s="22"/>
      <c r="P38" s="22"/>
    </row>
    <row r="39" spans="1:16" ht="39" customHeight="1" x14ac:dyDescent="0.15">
      <c r="A39" s="22"/>
      <c r="B39" s="35"/>
      <c r="C39" s="1206" t="s">
        <v>588</v>
      </c>
      <c r="D39" s="1207"/>
      <c r="E39" s="1208"/>
      <c r="F39" s="36">
        <v>0.13</v>
      </c>
      <c r="G39" s="37">
        <v>0.38</v>
      </c>
      <c r="H39" s="37">
        <v>0.3</v>
      </c>
      <c r="I39" s="37">
        <v>0.43</v>
      </c>
      <c r="J39" s="38">
        <v>0.56999999999999995</v>
      </c>
      <c r="K39" s="22"/>
      <c r="L39" s="22"/>
      <c r="M39" s="22"/>
      <c r="N39" s="22"/>
      <c r="O39" s="22"/>
      <c r="P39" s="22"/>
    </row>
    <row r="40" spans="1:16" ht="39" customHeight="1" x14ac:dyDescent="0.15">
      <c r="A40" s="22"/>
      <c r="B40" s="35"/>
      <c r="C40" s="1206" t="s">
        <v>589</v>
      </c>
      <c r="D40" s="1207"/>
      <c r="E40" s="1208"/>
      <c r="F40" s="36">
        <v>0.23</v>
      </c>
      <c r="G40" s="37">
        <v>0.34</v>
      </c>
      <c r="H40" s="37">
        <v>0.34</v>
      </c>
      <c r="I40" s="37">
        <v>0.5</v>
      </c>
      <c r="J40" s="38">
        <v>0.51</v>
      </c>
      <c r="K40" s="22"/>
      <c r="L40" s="22"/>
      <c r="M40" s="22"/>
      <c r="N40" s="22"/>
      <c r="O40" s="22"/>
      <c r="P40" s="22"/>
    </row>
    <row r="41" spans="1:16" ht="39" customHeight="1" x14ac:dyDescent="0.15">
      <c r="A41" s="22"/>
      <c r="B41" s="35"/>
      <c r="C41" s="1206" t="s">
        <v>590</v>
      </c>
      <c r="D41" s="1207"/>
      <c r="E41" s="1208"/>
      <c r="F41" s="36">
        <v>0.23</v>
      </c>
      <c r="G41" s="37">
        <v>0.54</v>
      </c>
      <c r="H41" s="37">
        <v>0.47</v>
      </c>
      <c r="I41" s="37">
        <v>0.21</v>
      </c>
      <c r="J41" s="38">
        <v>0.2</v>
      </c>
      <c r="K41" s="22"/>
      <c r="L41" s="22"/>
      <c r="M41" s="22"/>
      <c r="N41" s="22"/>
      <c r="O41" s="22"/>
      <c r="P41" s="22"/>
    </row>
    <row r="42" spans="1:16" ht="39" customHeight="1" x14ac:dyDescent="0.15">
      <c r="A42" s="22"/>
      <c r="B42" s="39"/>
      <c r="C42" s="1206" t="s">
        <v>591</v>
      </c>
      <c r="D42" s="1207"/>
      <c r="E42" s="1208"/>
      <c r="F42" s="36" t="s">
        <v>532</v>
      </c>
      <c r="G42" s="37" t="s">
        <v>532</v>
      </c>
      <c r="H42" s="37" t="s">
        <v>532</v>
      </c>
      <c r="I42" s="37" t="s">
        <v>532</v>
      </c>
      <c r="J42" s="38" t="s">
        <v>532</v>
      </c>
      <c r="K42" s="22"/>
      <c r="L42" s="22"/>
      <c r="M42" s="22"/>
      <c r="N42" s="22"/>
      <c r="O42" s="22"/>
      <c r="P42" s="22"/>
    </row>
    <row r="43" spans="1:16" ht="39" customHeight="1" thickBot="1" x14ac:dyDescent="0.2">
      <c r="A43" s="22"/>
      <c r="B43" s="40"/>
      <c r="C43" s="1209" t="s">
        <v>592</v>
      </c>
      <c r="D43" s="1210"/>
      <c r="E43" s="1211"/>
      <c r="F43" s="41">
        <v>0.35</v>
      </c>
      <c r="G43" s="42">
        <v>0.4</v>
      </c>
      <c r="H43" s="42">
        <v>0.48</v>
      </c>
      <c r="I43" s="42">
        <v>0.25</v>
      </c>
      <c r="J43" s="43">
        <v>0.41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M+SiUR9OX9tvyRTy+i0J+LFx3tIsZwunBrnTp+xDXVZ/cp/i95fdY7hOj2li7iG3DbpTDzGN9IVlGmxTbXQwQ==" saltValue="u8LCOHdelG7VU2AXmsM1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379</v>
      </c>
      <c r="L45" s="60">
        <v>360</v>
      </c>
      <c r="M45" s="60">
        <v>334</v>
      </c>
      <c r="N45" s="60">
        <v>339</v>
      </c>
      <c r="O45" s="61">
        <v>335</v>
      </c>
      <c r="P45" s="48"/>
      <c r="Q45" s="48"/>
      <c r="R45" s="48"/>
      <c r="S45" s="48"/>
      <c r="T45" s="48"/>
      <c r="U45" s="48"/>
    </row>
    <row r="46" spans="1:21" ht="30.75" customHeight="1" x14ac:dyDescent="0.15">
      <c r="A46" s="48"/>
      <c r="B46" s="1216"/>
      <c r="C46" s="1217"/>
      <c r="D46" s="62"/>
      <c r="E46" s="1222" t="s">
        <v>13</v>
      </c>
      <c r="F46" s="1222"/>
      <c r="G46" s="1222"/>
      <c r="H46" s="1222"/>
      <c r="I46" s="1222"/>
      <c r="J46" s="1223"/>
      <c r="K46" s="63">
        <v>8</v>
      </c>
      <c r="L46" s="64" t="s">
        <v>532</v>
      </c>
      <c r="M46" s="64" t="s">
        <v>532</v>
      </c>
      <c r="N46" s="64" t="s">
        <v>532</v>
      </c>
      <c r="O46" s="65" t="s">
        <v>532</v>
      </c>
      <c r="P46" s="48"/>
      <c r="Q46" s="48"/>
      <c r="R46" s="48"/>
      <c r="S46" s="48"/>
      <c r="T46" s="48"/>
      <c r="U46" s="48"/>
    </row>
    <row r="47" spans="1:21" ht="30.75" customHeight="1" x14ac:dyDescent="0.15">
      <c r="A47" s="48"/>
      <c r="B47" s="1216"/>
      <c r="C47" s="1217"/>
      <c r="D47" s="62"/>
      <c r="E47" s="1222" t="s">
        <v>14</v>
      </c>
      <c r="F47" s="1222"/>
      <c r="G47" s="1222"/>
      <c r="H47" s="1222"/>
      <c r="I47" s="1222"/>
      <c r="J47" s="1223"/>
      <c r="K47" s="63">
        <v>7</v>
      </c>
      <c r="L47" s="64" t="s">
        <v>532</v>
      </c>
      <c r="M47" s="64" t="s">
        <v>532</v>
      </c>
      <c r="N47" s="64" t="s">
        <v>532</v>
      </c>
      <c r="O47" s="65" t="s">
        <v>532</v>
      </c>
      <c r="P47" s="48"/>
      <c r="Q47" s="48"/>
      <c r="R47" s="48"/>
      <c r="S47" s="48"/>
      <c r="T47" s="48"/>
      <c r="U47" s="48"/>
    </row>
    <row r="48" spans="1:21" ht="30.75" customHeight="1" x14ac:dyDescent="0.15">
      <c r="A48" s="48"/>
      <c r="B48" s="1216"/>
      <c r="C48" s="1217"/>
      <c r="D48" s="62"/>
      <c r="E48" s="1222" t="s">
        <v>15</v>
      </c>
      <c r="F48" s="1222"/>
      <c r="G48" s="1222"/>
      <c r="H48" s="1222"/>
      <c r="I48" s="1222"/>
      <c r="J48" s="1223"/>
      <c r="K48" s="63">
        <v>85</v>
      </c>
      <c r="L48" s="64">
        <v>83</v>
      </c>
      <c r="M48" s="64">
        <v>69</v>
      </c>
      <c r="N48" s="64">
        <v>77</v>
      </c>
      <c r="O48" s="65">
        <v>88</v>
      </c>
      <c r="P48" s="48"/>
      <c r="Q48" s="48"/>
      <c r="R48" s="48"/>
      <c r="S48" s="48"/>
      <c r="T48" s="48"/>
      <c r="U48" s="48"/>
    </row>
    <row r="49" spans="1:21" ht="30.75" customHeight="1" x14ac:dyDescent="0.15">
      <c r="A49" s="48"/>
      <c r="B49" s="1216"/>
      <c r="C49" s="1217"/>
      <c r="D49" s="62"/>
      <c r="E49" s="1222" t="s">
        <v>16</v>
      </c>
      <c r="F49" s="1222"/>
      <c r="G49" s="1222"/>
      <c r="H49" s="1222"/>
      <c r="I49" s="1222"/>
      <c r="J49" s="1223"/>
      <c r="K49" s="63">
        <v>23</v>
      </c>
      <c r="L49" s="64">
        <v>24</v>
      </c>
      <c r="M49" s="64">
        <v>22</v>
      </c>
      <c r="N49" s="64">
        <v>22</v>
      </c>
      <c r="O49" s="65">
        <v>18</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532</v>
      </c>
      <c r="L50" s="64" t="s">
        <v>532</v>
      </c>
      <c r="M50" s="64" t="s">
        <v>532</v>
      </c>
      <c r="N50" s="64" t="s">
        <v>532</v>
      </c>
      <c r="O50" s="65" t="s">
        <v>532</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532</v>
      </c>
      <c r="L51" s="64" t="s">
        <v>532</v>
      </c>
      <c r="M51" s="64" t="s">
        <v>532</v>
      </c>
      <c r="N51" s="64" t="s">
        <v>532</v>
      </c>
      <c r="O51" s="65" t="s">
        <v>532</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362</v>
      </c>
      <c r="L52" s="64">
        <v>351</v>
      </c>
      <c r="M52" s="64">
        <v>337</v>
      </c>
      <c r="N52" s="64">
        <v>355</v>
      </c>
      <c r="O52" s="65">
        <v>363</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140</v>
      </c>
      <c r="L53" s="69">
        <v>116</v>
      </c>
      <c r="M53" s="69">
        <v>88</v>
      </c>
      <c r="N53" s="69">
        <v>83</v>
      </c>
      <c r="O53" s="70">
        <v>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30" t="s">
        <v>25</v>
      </c>
      <c r="C57" s="1231"/>
      <c r="D57" s="1234" t="s">
        <v>26</v>
      </c>
      <c r="E57" s="1235"/>
      <c r="F57" s="1235"/>
      <c r="G57" s="1235"/>
      <c r="H57" s="1235"/>
      <c r="I57" s="1235"/>
      <c r="J57" s="1236"/>
      <c r="K57" s="83">
        <v>57</v>
      </c>
      <c r="L57" s="84">
        <v>0</v>
      </c>
      <c r="M57" s="84">
        <v>0</v>
      </c>
      <c r="N57" s="84">
        <v>0</v>
      </c>
      <c r="O57" s="85">
        <v>0</v>
      </c>
    </row>
    <row r="58" spans="1:21" ht="31.5" customHeight="1" thickBot="1" x14ac:dyDescent="0.2">
      <c r="B58" s="1232"/>
      <c r="C58" s="1233"/>
      <c r="D58" s="1237" t="s">
        <v>27</v>
      </c>
      <c r="E58" s="1238"/>
      <c r="F58" s="1238"/>
      <c r="G58" s="1238"/>
      <c r="H58" s="1238"/>
      <c r="I58" s="1238"/>
      <c r="J58" s="1239"/>
      <c r="K58" s="86">
        <v>64</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SGYqLyEOyD9DQROdJYVBDKnuppg8DgXS9FyTNg+lhZLyKG3hWQKO2jtZQVwAnvzxx7R3GcXbOmkSOAtqMhvOg==" saltValue="PnpEkDECtU++iiPmIVF6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40" t="s">
        <v>30</v>
      </c>
      <c r="C41" s="1241"/>
      <c r="D41" s="102"/>
      <c r="E41" s="1246" t="s">
        <v>31</v>
      </c>
      <c r="F41" s="1246"/>
      <c r="G41" s="1246"/>
      <c r="H41" s="1247"/>
      <c r="I41" s="103">
        <v>3318</v>
      </c>
      <c r="J41" s="104">
        <v>3434</v>
      </c>
      <c r="K41" s="104">
        <v>3442</v>
      </c>
      <c r="L41" s="104">
        <v>3398</v>
      </c>
      <c r="M41" s="105">
        <v>3319</v>
      </c>
    </row>
    <row r="42" spans="2:13" ht="27.75" customHeight="1" x14ac:dyDescent="0.15">
      <c r="B42" s="1242"/>
      <c r="C42" s="1243"/>
      <c r="D42" s="106"/>
      <c r="E42" s="1248" t="s">
        <v>32</v>
      </c>
      <c r="F42" s="1248"/>
      <c r="G42" s="1248"/>
      <c r="H42" s="1249"/>
      <c r="I42" s="107" t="s">
        <v>532</v>
      </c>
      <c r="J42" s="108" t="s">
        <v>532</v>
      </c>
      <c r="K42" s="108" t="s">
        <v>532</v>
      </c>
      <c r="L42" s="108" t="s">
        <v>532</v>
      </c>
      <c r="M42" s="109" t="s">
        <v>532</v>
      </c>
    </row>
    <row r="43" spans="2:13" ht="27.75" customHeight="1" x14ac:dyDescent="0.15">
      <c r="B43" s="1242"/>
      <c r="C43" s="1243"/>
      <c r="D43" s="106"/>
      <c r="E43" s="1248" t="s">
        <v>33</v>
      </c>
      <c r="F43" s="1248"/>
      <c r="G43" s="1248"/>
      <c r="H43" s="1249"/>
      <c r="I43" s="107">
        <v>700</v>
      </c>
      <c r="J43" s="108">
        <v>770</v>
      </c>
      <c r="K43" s="108">
        <v>803</v>
      </c>
      <c r="L43" s="108">
        <v>801</v>
      </c>
      <c r="M43" s="109">
        <v>879</v>
      </c>
    </row>
    <row r="44" spans="2:13" ht="27.75" customHeight="1" x14ac:dyDescent="0.15">
      <c r="B44" s="1242"/>
      <c r="C44" s="1243"/>
      <c r="D44" s="106"/>
      <c r="E44" s="1248" t="s">
        <v>34</v>
      </c>
      <c r="F44" s="1248"/>
      <c r="G44" s="1248"/>
      <c r="H44" s="1249"/>
      <c r="I44" s="107">
        <v>199</v>
      </c>
      <c r="J44" s="108">
        <v>171</v>
      </c>
      <c r="K44" s="108">
        <v>143</v>
      </c>
      <c r="L44" s="108">
        <v>114</v>
      </c>
      <c r="M44" s="109">
        <v>86</v>
      </c>
    </row>
    <row r="45" spans="2:13" ht="27.75" customHeight="1" x14ac:dyDescent="0.15">
      <c r="B45" s="1242"/>
      <c r="C45" s="1243"/>
      <c r="D45" s="106"/>
      <c r="E45" s="1248" t="s">
        <v>35</v>
      </c>
      <c r="F45" s="1248"/>
      <c r="G45" s="1248"/>
      <c r="H45" s="1249"/>
      <c r="I45" s="107">
        <v>600</v>
      </c>
      <c r="J45" s="108">
        <v>579</v>
      </c>
      <c r="K45" s="108">
        <v>509</v>
      </c>
      <c r="L45" s="108">
        <v>498</v>
      </c>
      <c r="M45" s="109">
        <v>639</v>
      </c>
    </row>
    <row r="46" spans="2:13" ht="27.75" customHeight="1" x14ac:dyDescent="0.15">
      <c r="B46" s="1242"/>
      <c r="C46" s="1243"/>
      <c r="D46" s="110"/>
      <c r="E46" s="1248" t="s">
        <v>36</v>
      </c>
      <c r="F46" s="1248"/>
      <c r="G46" s="1248"/>
      <c r="H46" s="1249"/>
      <c r="I46" s="107" t="s">
        <v>532</v>
      </c>
      <c r="J46" s="108" t="s">
        <v>532</v>
      </c>
      <c r="K46" s="108" t="s">
        <v>532</v>
      </c>
      <c r="L46" s="108" t="s">
        <v>532</v>
      </c>
      <c r="M46" s="109" t="s">
        <v>532</v>
      </c>
    </row>
    <row r="47" spans="2:13" ht="27.75" customHeight="1" x14ac:dyDescent="0.15">
      <c r="B47" s="1242"/>
      <c r="C47" s="1243"/>
      <c r="D47" s="111"/>
      <c r="E47" s="1250" t="s">
        <v>37</v>
      </c>
      <c r="F47" s="1251"/>
      <c r="G47" s="1251"/>
      <c r="H47" s="1252"/>
      <c r="I47" s="107" t="s">
        <v>532</v>
      </c>
      <c r="J47" s="108" t="s">
        <v>532</v>
      </c>
      <c r="K47" s="108" t="s">
        <v>532</v>
      </c>
      <c r="L47" s="108" t="s">
        <v>532</v>
      </c>
      <c r="M47" s="109" t="s">
        <v>532</v>
      </c>
    </row>
    <row r="48" spans="2:13" ht="27.75" customHeight="1" x14ac:dyDescent="0.15">
      <c r="B48" s="1242"/>
      <c r="C48" s="1243"/>
      <c r="D48" s="106"/>
      <c r="E48" s="1248" t="s">
        <v>38</v>
      </c>
      <c r="F48" s="1248"/>
      <c r="G48" s="1248"/>
      <c r="H48" s="1249"/>
      <c r="I48" s="107" t="s">
        <v>532</v>
      </c>
      <c r="J48" s="108" t="s">
        <v>532</v>
      </c>
      <c r="K48" s="108" t="s">
        <v>532</v>
      </c>
      <c r="L48" s="108" t="s">
        <v>532</v>
      </c>
      <c r="M48" s="109" t="s">
        <v>532</v>
      </c>
    </row>
    <row r="49" spans="2:13" ht="27.75" customHeight="1" x14ac:dyDescent="0.15">
      <c r="B49" s="1244"/>
      <c r="C49" s="1245"/>
      <c r="D49" s="106"/>
      <c r="E49" s="1248" t="s">
        <v>39</v>
      </c>
      <c r="F49" s="1248"/>
      <c r="G49" s="1248"/>
      <c r="H49" s="1249"/>
      <c r="I49" s="107" t="s">
        <v>532</v>
      </c>
      <c r="J49" s="108" t="s">
        <v>532</v>
      </c>
      <c r="K49" s="108" t="s">
        <v>532</v>
      </c>
      <c r="L49" s="108" t="s">
        <v>532</v>
      </c>
      <c r="M49" s="109" t="s">
        <v>532</v>
      </c>
    </row>
    <row r="50" spans="2:13" ht="27.75" customHeight="1" x14ac:dyDescent="0.15">
      <c r="B50" s="1253" t="s">
        <v>40</v>
      </c>
      <c r="C50" s="1254"/>
      <c r="D50" s="112"/>
      <c r="E50" s="1248" t="s">
        <v>41</v>
      </c>
      <c r="F50" s="1248"/>
      <c r="G50" s="1248"/>
      <c r="H50" s="1249"/>
      <c r="I50" s="107">
        <v>2089</v>
      </c>
      <c r="J50" s="108">
        <v>2024</v>
      </c>
      <c r="K50" s="108">
        <v>8714</v>
      </c>
      <c r="L50" s="108">
        <v>8466</v>
      </c>
      <c r="M50" s="109">
        <v>8147</v>
      </c>
    </row>
    <row r="51" spans="2:13" ht="27.75" customHeight="1" x14ac:dyDescent="0.15">
      <c r="B51" s="1242"/>
      <c r="C51" s="1243"/>
      <c r="D51" s="106"/>
      <c r="E51" s="1248" t="s">
        <v>42</v>
      </c>
      <c r="F51" s="1248"/>
      <c r="G51" s="1248"/>
      <c r="H51" s="1249"/>
      <c r="I51" s="107">
        <v>420</v>
      </c>
      <c r="J51" s="108">
        <v>374</v>
      </c>
      <c r="K51" s="108">
        <v>408</v>
      </c>
      <c r="L51" s="108">
        <v>427</v>
      </c>
      <c r="M51" s="109">
        <v>475</v>
      </c>
    </row>
    <row r="52" spans="2:13" ht="27.75" customHeight="1" x14ac:dyDescent="0.15">
      <c r="B52" s="1244"/>
      <c r="C52" s="1245"/>
      <c r="D52" s="106"/>
      <c r="E52" s="1248" t="s">
        <v>43</v>
      </c>
      <c r="F52" s="1248"/>
      <c r="G52" s="1248"/>
      <c r="H52" s="1249"/>
      <c r="I52" s="107">
        <v>3133</v>
      </c>
      <c r="J52" s="108">
        <v>3301</v>
      </c>
      <c r="K52" s="108">
        <v>3470</v>
      </c>
      <c r="L52" s="108">
        <v>3497</v>
      </c>
      <c r="M52" s="109">
        <v>3421</v>
      </c>
    </row>
    <row r="53" spans="2:13" ht="27.75" customHeight="1" thickBot="1" x14ac:dyDescent="0.2">
      <c r="B53" s="1255" t="s">
        <v>44</v>
      </c>
      <c r="C53" s="1256"/>
      <c r="D53" s="113"/>
      <c r="E53" s="1257" t="s">
        <v>45</v>
      </c>
      <c r="F53" s="1257"/>
      <c r="G53" s="1257"/>
      <c r="H53" s="1258"/>
      <c r="I53" s="114">
        <v>-825</v>
      </c>
      <c r="J53" s="115">
        <v>-746</v>
      </c>
      <c r="K53" s="115">
        <v>-7694</v>
      </c>
      <c r="L53" s="115">
        <v>-7578</v>
      </c>
      <c r="M53" s="116">
        <v>-7121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7EjFzk5OXPyfP4qj92CBisAoIKO/L22cetI4bMbu+m+AmXobrFIfwIFVgC7QNQHfNMFfaLQasXO7ZIiPxKXGNQ==" saltValue="WkmjphxO7eZewLj1VXul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70"/>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267" t="s">
        <v>48</v>
      </c>
      <c r="D55" s="1267"/>
      <c r="E55" s="1268"/>
      <c r="F55" s="128">
        <v>892</v>
      </c>
      <c r="G55" s="128">
        <v>850</v>
      </c>
      <c r="H55" s="129">
        <v>972</v>
      </c>
    </row>
    <row r="56" spans="2:8" ht="52.5" customHeight="1" x14ac:dyDescent="0.15">
      <c r="B56" s="130"/>
      <c r="C56" s="1269" t="s">
        <v>49</v>
      </c>
      <c r="D56" s="1269"/>
      <c r="E56" s="1270"/>
      <c r="F56" s="131">
        <v>41</v>
      </c>
      <c r="G56" s="131">
        <v>41</v>
      </c>
      <c r="H56" s="132">
        <v>41</v>
      </c>
    </row>
    <row r="57" spans="2:8" ht="53.25" customHeight="1" x14ac:dyDescent="0.15">
      <c r="B57" s="130"/>
      <c r="C57" s="1271" t="s">
        <v>50</v>
      </c>
      <c r="D57" s="1271"/>
      <c r="E57" s="1272"/>
      <c r="F57" s="133">
        <v>7641</v>
      </c>
      <c r="G57" s="133">
        <v>7435</v>
      </c>
      <c r="H57" s="134">
        <v>6994</v>
      </c>
    </row>
    <row r="58" spans="2:8" ht="45.75" customHeight="1" x14ac:dyDescent="0.15">
      <c r="B58" s="135"/>
      <c r="C58" s="1259" t="s">
        <v>609</v>
      </c>
      <c r="D58" s="1260"/>
      <c r="E58" s="1261"/>
      <c r="F58" s="136">
        <v>7276</v>
      </c>
      <c r="G58" s="136">
        <v>7072</v>
      </c>
      <c r="H58" s="137">
        <v>6586</v>
      </c>
    </row>
    <row r="59" spans="2:8" ht="45.75" customHeight="1" x14ac:dyDescent="0.15">
      <c r="B59" s="135"/>
      <c r="C59" s="1259" t="s">
        <v>610</v>
      </c>
      <c r="D59" s="1260"/>
      <c r="E59" s="1261"/>
      <c r="F59" s="136">
        <v>145</v>
      </c>
      <c r="G59" s="136">
        <v>145</v>
      </c>
      <c r="H59" s="137">
        <v>145</v>
      </c>
    </row>
    <row r="60" spans="2:8" ht="45.75" customHeight="1" x14ac:dyDescent="0.15">
      <c r="B60" s="135"/>
      <c r="C60" s="1259" t="s">
        <v>611</v>
      </c>
      <c r="D60" s="1260"/>
      <c r="E60" s="1261"/>
      <c r="F60" s="136">
        <v>100</v>
      </c>
      <c r="G60" s="136">
        <v>100</v>
      </c>
      <c r="H60" s="137">
        <v>140</v>
      </c>
    </row>
    <row r="61" spans="2:8" ht="45.75" customHeight="1" x14ac:dyDescent="0.15">
      <c r="B61" s="135"/>
      <c r="C61" s="1259" t="s">
        <v>612</v>
      </c>
      <c r="D61" s="1260"/>
      <c r="E61" s="1261"/>
      <c r="F61" s="136">
        <v>61</v>
      </c>
      <c r="G61" s="136">
        <v>61</v>
      </c>
      <c r="H61" s="137">
        <v>61</v>
      </c>
    </row>
    <row r="62" spans="2:8" ht="45.75" customHeight="1" thickBot="1" x14ac:dyDescent="0.2">
      <c r="B62" s="138"/>
      <c r="C62" s="1262" t="s">
        <v>613</v>
      </c>
      <c r="D62" s="1263"/>
      <c r="E62" s="1264"/>
      <c r="F62" s="139">
        <v>41</v>
      </c>
      <c r="G62" s="139">
        <v>39</v>
      </c>
      <c r="H62" s="140">
        <v>39</v>
      </c>
    </row>
    <row r="63" spans="2:8" ht="52.5" customHeight="1" thickBot="1" x14ac:dyDescent="0.2">
      <c r="B63" s="141"/>
      <c r="C63" s="1265" t="s">
        <v>51</v>
      </c>
      <c r="D63" s="1265"/>
      <c r="E63" s="1266"/>
      <c r="F63" s="142">
        <v>8574</v>
      </c>
      <c r="G63" s="142">
        <v>8325</v>
      </c>
      <c r="H63" s="143">
        <v>8007</v>
      </c>
    </row>
    <row r="64" spans="2:8" ht="15" customHeight="1" x14ac:dyDescent="0.15"/>
    <row r="65" s="1" customFormat="1" ht="0" hidden="1" customHeight="1" x14ac:dyDescent="0.15"/>
    <row r="66" s="1" customFormat="1" ht="0" hidden="1" customHeight="1" x14ac:dyDescent="0.15"/>
    <row r="67" s="1" customFormat="1" ht="0" hidden="1" customHeight="1" x14ac:dyDescent="0.15"/>
    <row r="68" s="1" customFormat="1" ht="0" hidden="1" customHeight="1" x14ac:dyDescent="0.15"/>
    <row r="69" s="1" customFormat="1" ht="0" hidden="1" customHeight="1" x14ac:dyDescent="0.15"/>
    <row r="70" s="1" customFormat="1" ht="0" hidden="1" customHeight="1" x14ac:dyDescent="0.15"/>
  </sheetData>
  <sheetProtection algorithmName="SHA-512" hashValue="9rBmbpm6dQUFgaQJ1hsla5JaPPa2zdjxVQ0lbR0AgAl2SdRRGkV5CjJ7VTs6Q3/w2hxr9MiuMaicdqgxQkeeiQ==" saltValue="367CJxeWInsvlM9rcExQ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153988</v>
      </c>
      <c r="E3" s="162"/>
      <c r="F3" s="163">
        <v>310300</v>
      </c>
      <c r="G3" s="164"/>
      <c r="H3" s="165"/>
    </row>
    <row r="4" spans="1:8" x14ac:dyDescent="0.15">
      <c r="A4" s="166"/>
      <c r="B4" s="167"/>
      <c r="C4" s="168"/>
      <c r="D4" s="169">
        <v>108129</v>
      </c>
      <c r="E4" s="170"/>
      <c r="F4" s="171">
        <v>157576</v>
      </c>
      <c r="G4" s="172"/>
      <c r="H4" s="173"/>
    </row>
    <row r="5" spans="1:8" x14ac:dyDescent="0.15">
      <c r="A5" s="154" t="s">
        <v>566</v>
      </c>
      <c r="B5" s="159"/>
      <c r="C5" s="160"/>
      <c r="D5" s="161">
        <v>187251</v>
      </c>
      <c r="E5" s="162"/>
      <c r="F5" s="163">
        <v>317319</v>
      </c>
      <c r="G5" s="164"/>
      <c r="H5" s="165"/>
    </row>
    <row r="6" spans="1:8" x14ac:dyDescent="0.15">
      <c r="A6" s="166"/>
      <c r="B6" s="167"/>
      <c r="C6" s="168"/>
      <c r="D6" s="169">
        <v>106462</v>
      </c>
      <c r="E6" s="170"/>
      <c r="F6" s="171">
        <v>164214</v>
      </c>
      <c r="G6" s="172"/>
      <c r="H6" s="173"/>
    </row>
    <row r="7" spans="1:8" x14ac:dyDescent="0.15">
      <c r="A7" s="154" t="s">
        <v>567</v>
      </c>
      <c r="B7" s="159"/>
      <c r="C7" s="160"/>
      <c r="D7" s="161">
        <v>92585</v>
      </c>
      <c r="E7" s="162"/>
      <c r="F7" s="163">
        <v>289738</v>
      </c>
      <c r="G7" s="164"/>
      <c r="H7" s="165"/>
    </row>
    <row r="8" spans="1:8" x14ac:dyDescent="0.15">
      <c r="A8" s="166"/>
      <c r="B8" s="167"/>
      <c r="C8" s="168"/>
      <c r="D8" s="169">
        <v>64726</v>
      </c>
      <c r="E8" s="170"/>
      <c r="F8" s="171">
        <v>156238</v>
      </c>
      <c r="G8" s="172"/>
      <c r="H8" s="173"/>
    </row>
    <row r="9" spans="1:8" x14ac:dyDescent="0.15">
      <c r="A9" s="154" t="s">
        <v>568</v>
      </c>
      <c r="B9" s="159"/>
      <c r="C9" s="160"/>
      <c r="D9" s="161">
        <v>141578</v>
      </c>
      <c r="E9" s="162"/>
      <c r="F9" s="163">
        <v>316937</v>
      </c>
      <c r="G9" s="164"/>
      <c r="H9" s="165"/>
    </row>
    <row r="10" spans="1:8" x14ac:dyDescent="0.15">
      <c r="A10" s="166"/>
      <c r="B10" s="167"/>
      <c r="C10" s="168"/>
      <c r="D10" s="169">
        <v>76547</v>
      </c>
      <c r="E10" s="170"/>
      <c r="F10" s="171">
        <v>199150</v>
      </c>
      <c r="G10" s="172"/>
      <c r="H10" s="173"/>
    </row>
    <row r="11" spans="1:8" x14ac:dyDescent="0.15">
      <c r="A11" s="154" t="s">
        <v>569</v>
      </c>
      <c r="B11" s="159"/>
      <c r="C11" s="160"/>
      <c r="D11" s="161">
        <v>141871</v>
      </c>
      <c r="E11" s="162"/>
      <c r="F11" s="163">
        <v>332350</v>
      </c>
      <c r="G11" s="164"/>
      <c r="H11" s="165"/>
    </row>
    <row r="12" spans="1:8" x14ac:dyDescent="0.15">
      <c r="A12" s="166"/>
      <c r="B12" s="167"/>
      <c r="C12" s="174"/>
      <c r="D12" s="169">
        <v>61012</v>
      </c>
      <c r="E12" s="170"/>
      <c r="F12" s="171">
        <v>200453</v>
      </c>
      <c r="G12" s="172"/>
      <c r="H12" s="173"/>
    </row>
    <row r="13" spans="1:8" x14ac:dyDescent="0.15">
      <c r="A13" s="154"/>
      <c r="B13" s="159"/>
      <c r="C13" s="175"/>
      <c r="D13" s="176">
        <v>143455</v>
      </c>
      <c r="E13" s="177"/>
      <c r="F13" s="178">
        <v>313329</v>
      </c>
      <c r="G13" s="179"/>
      <c r="H13" s="165"/>
    </row>
    <row r="14" spans="1:8" x14ac:dyDescent="0.15">
      <c r="A14" s="166"/>
      <c r="B14" s="167"/>
      <c r="C14" s="168"/>
      <c r="D14" s="169">
        <v>83375</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5.42</v>
      </c>
      <c r="C19" s="180">
        <f>ROUND(VALUE(SUBSTITUTE(実質収支比率等に係る経年分析!G$48,"▲","-")),2)</f>
        <v>5.19</v>
      </c>
      <c r="D19" s="180">
        <f>ROUND(VALUE(SUBSTITUTE(実質収支比率等に係る経年分析!H$48,"▲","-")),2)</f>
        <v>2.77</v>
      </c>
      <c r="E19" s="180">
        <f>ROUND(VALUE(SUBSTITUTE(実質収支比率等に係る経年分析!I$48,"▲","-")),2)</f>
        <v>4.7699999999999996</v>
      </c>
      <c r="F19" s="180">
        <f>ROUND(VALUE(SUBSTITUTE(実質収支比率等に係る経年分析!J$48,"▲","-")),2)</f>
        <v>5.99</v>
      </c>
    </row>
    <row r="20" spans="1:11" x14ac:dyDescent="0.15">
      <c r="A20" s="180" t="s">
        <v>55</v>
      </c>
      <c r="B20" s="180">
        <f>ROUND(VALUE(SUBSTITUTE(実質収支比率等に係る経年分析!F$47,"▲","-")),2)</f>
        <v>59.65</v>
      </c>
      <c r="C20" s="180">
        <f>ROUND(VALUE(SUBSTITUTE(実質収支比率等に係る経年分析!G$47,"▲","-")),2)</f>
        <v>58.8</v>
      </c>
      <c r="D20" s="180">
        <f>ROUND(VALUE(SUBSTITUTE(実質収支比率等に係る経年分析!H$47,"▲","-")),2)</f>
        <v>44.51</v>
      </c>
      <c r="E20" s="180">
        <f>ROUND(VALUE(SUBSTITUTE(実質収支比率等に係る経年分析!I$47,"▲","-")),2)</f>
        <v>42.5</v>
      </c>
      <c r="F20" s="180">
        <f>ROUND(VALUE(SUBSTITUTE(実質収支比率等に係る経年分析!J$47,"▲","-")),2)</f>
        <v>45.7</v>
      </c>
    </row>
    <row r="21" spans="1:11" x14ac:dyDescent="0.15">
      <c r="A21" s="180" t="s">
        <v>56</v>
      </c>
      <c r="B21" s="180">
        <f>IF(ISNUMBER(VALUE(SUBSTITUTE(実質収支比率等に係る経年分析!F$49,"▲","-"))),ROUND(VALUE(SUBSTITUTE(実質収支比率等に係る経年分析!F$49,"▲","-")),2),NA())</f>
        <v>-1.61</v>
      </c>
      <c r="C21" s="180">
        <f>IF(ISNUMBER(VALUE(SUBSTITUTE(実質収支比率等に係る経年分析!G$49,"▲","-"))),ROUND(VALUE(SUBSTITUTE(実質収支比率等に係る経年分析!G$49,"▲","-")),2),NA())</f>
        <v>-2.71</v>
      </c>
      <c r="D21" s="180">
        <f>IF(ISNUMBER(VALUE(SUBSTITUTE(実質収支比率等に係る経年分析!H$49,"▲","-"))),ROUND(VALUE(SUBSTITUTE(実質収支比率等に係る経年分析!H$49,"▲","-")),2),NA())</f>
        <v>-17.98</v>
      </c>
      <c r="E21" s="180">
        <f>IF(ISNUMBER(VALUE(SUBSTITUTE(実質収支比率等に係る経年分析!I$49,"▲","-"))),ROUND(VALUE(SUBSTITUTE(実質収支比率等に係る経年分析!I$49,"▲","-")),2),NA())</f>
        <v>-0.13</v>
      </c>
      <c r="F21" s="180">
        <f>IF(ISNUMBER(VALUE(SUBSTITUTE(実質収支比率等に係る経年分析!J$49,"▲","-"))),ROUND(VALUE(SUBSTITUTE(実質収支比率等に係る経年分析!J$49,"▲","-")),2),NA())</f>
        <v>7.27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0.41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高野町国民健康保険富貴診療所特別会計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v>
      </c>
    </row>
    <row r="30" spans="1:11" x14ac:dyDescent="0.15">
      <c r="A30" s="181" t="str">
        <f>IF(連結実質赤字比率に係る赤字・黒字の構成分析!C$40="",NA(),連結実質赤字比率に係る赤字・黒字の構成分析!C$40)</f>
        <v>高野町下水道特別会計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0.51</v>
      </c>
    </row>
    <row r="31" spans="1:11" x14ac:dyDescent="0.15">
      <c r="A31" s="181" t="str">
        <f>IF(連結実質赤字比率に係る赤字・黒字の構成分析!C$39="",NA(),連結実質赤字比率に係る赤字・黒字の構成分析!C$39)</f>
        <v>高野町簡易水道特別会計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0.56999999999999995</v>
      </c>
    </row>
    <row r="32" spans="1:11" x14ac:dyDescent="0.15">
      <c r="A32" s="181" t="str">
        <f>IF(連結実質赤字比率に係る赤字・黒字の構成分析!C$38="",NA(),連結実質赤字比率に係る赤字・黒字の構成分析!C$38)</f>
        <v>高野町国民健康保険高野山総合診療所特別会計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1.24</v>
      </c>
    </row>
    <row r="33" spans="1:16" x14ac:dyDescent="0.15">
      <c r="A33" s="181" t="str">
        <f>IF(連結実質赤字比率に係る赤字・黒字の構成分析!C$37="",NA(),連結実質赤字比率に係る赤字・黒字の構成分析!C$37)</f>
        <v>高野町国民健康保険特別会計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5.92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5.0199999999999996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4.4400000000000004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4.2699999999999996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3.51</v>
      </c>
    </row>
    <row r="34" spans="1:16" x14ac:dyDescent="0.15">
      <c r="A34" s="181" t="str">
        <f>IF(連結実質赤字比率に係る赤字・黒字の構成分析!C$36="",NA(),連結実質赤字比率に係る赤字・黒字の構成分析!C$36)</f>
        <v>高野町介護保険特別会計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3.53</v>
      </c>
    </row>
    <row r="35" spans="1:16" x14ac:dyDescent="0.15">
      <c r="A35" s="181" t="str">
        <f>IF(連結実質赤字比率に係る赤字・黒字の構成分析!C$35="",NA(),連結実質赤字比率に係る赤字・黒字の構成分析!C$35)</f>
        <v>高野町水道事業会計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4.0199999999999996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4.7699999999999996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362</v>
      </c>
      <c r="E42" s="182"/>
      <c r="F42" s="182"/>
      <c r="G42" s="182">
        <f>'実質公債費比率（分子）の構造'!L$52</f>
        <v>351</v>
      </c>
      <c r="H42" s="182"/>
      <c r="I42" s="182"/>
      <c r="J42" s="182">
        <f>'実質公債費比率（分子）の構造'!M$52</f>
        <v>337</v>
      </c>
      <c r="K42" s="182"/>
      <c r="L42" s="182"/>
      <c r="M42" s="182">
        <f>'実質公債費比率（分子）の構造'!N$52</f>
        <v>355</v>
      </c>
      <c r="N42" s="182"/>
      <c r="O42" s="182"/>
      <c r="P42" s="182">
        <f>'実質公債費比率（分子）の構造'!O$52</f>
        <v>363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23</v>
      </c>
      <c r="C45" s="182"/>
      <c r="D45" s="182"/>
      <c r="E45" s="182">
        <f>'実質公債費比率（分子）の構造'!L$49</f>
        <v>24</v>
      </c>
      <c r="F45" s="182"/>
      <c r="G45" s="182"/>
      <c r="H45" s="182">
        <f>'実質公債費比率（分子）の構造'!M$49</f>
        <v>22</v>
      </c>
      <c r="I45" s="182"/>
      <c r="J45" s="182"/>
      <c r="K45" s="182">
        <f>'実質公債費比率（分子）の構造'!N$49</f>
        <v>22</v>
      </c>
      <c r="L45" s="182"/>
      <c r="M45" s="182"/>
      <c r="N45" s="182">
        <f>'実質公債費比率（分子）の構造'!O$49</f>
        <v>18</v>
      </c>
      <c r="O45" s="182"/>
      <c r="P45" s="182"/>
    </row>
    <row r="46" spans="1:16" x14ac:dyDescent="0.15">
      <c r="A46" s="182" t="s">
        <v>67</v>
      </c>
      <c r="B46" s="182">
        <f>'実質公債費比率（分子）の構造'!K$48</f>
        <v>85</v>
      </c>
      <c r="C46" s="182"/>
      <c r="D46" s="182"/>
      <c r="E46" s="182">
        <f>'実質公債費比率（分子）の構造'!L$48</f>
        <v>83</v>
      </c>
      <c r="F46" s="182"/>
      <c r="G46" s="182"/>
      <c r="H46" s="182">
        <f>'実質公債費比率（分子）の構造'!M$48</f>
        <v>69</v>
      </c>
      <c r="I46" s="182"/>
      <c r="J46" s="182"/>
      <c r="K46" s="182">
        <f>'実質公債費比率（分子）の構造'!N$48</f>
        <v>77</v>
      </c>
      <c r="L46" s="182"/>
      <c r="M46" s="182"/>
      <c r="N46" s="182">
        <f>'実質公債費比率（分子）の構造'!O$48</f>
        <v>88</v>
      </c>
      <c r="O46" s="182"/>
      <c r="P46" s="182"/>
    </row>
    <row r="47" spans="1:16" x14ac:dyDescent="0.15">
      <c r="A47" s="182" t="s">
        <v>68</v>
      </c>
      <c r="B47" s="182">
        <f>'実質公債費比率（分子）の構造'!K$47</f>
        <v>7</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f>'実質公債費比率（分子）の構造'!K$46</f>
        <v>8</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379</v>
      </c>
      <c r="C49" s="182"/>
      <c r="D49" s="182"/>
      <c r="E49" s="182">
        <f>'実質公債費比率（分子）の構造'!L$45</f>
        <v>360</v>
      </c>
      <c r="F49" s="182"/>
      <c r="G49" s="182"/>
      <c r="H49" s="182">
        <f>'実質公債費比率（分子）の構造'!M$45</f>
        <v>334</v>
      </c>
      <c r="I49" s="182"/>
      <c r="J49" s="182"/>
      <c r="K49" s="182">
        <f>'実質公債費比率（分子）の構造'!N$45</f>
        <v>339</v>
      </c>
      <c r="L49" s="182"/>
      <c r="M49" s="182"/>
      <c r="N49" s="182">
        <f>'実質公債費比率（分子）の構造'!O$45</f>
        <v>335</v>
      </c>
      <c r="O49" s="182"/>
      <c r="P49" s="182"/>
    </row>
    <row r="50" spans="1:16" x14ac:dyDescent="0.15">
      <c r="A50" s="182" t="s">
        <v>71</v>
      </c>
      <c r="B50" s="182" t="e">
        <f>NA()</f>
        <v>#N/A</v>
      </c>
      <c r="C50" s="182">
        <f>IF(ISNUMBER('実質公債費比率（分子）の構造'!K$53),'実質公債費比率（分子）の構造'!K$53,NA())</f>
        <v>140</v>
      </c>
      <c r="D50" s="182" t="e">
        <f>NA()</f>
        <v>#N/A</v>
      </c>
      <c r="E50" s="182" t="e">
        <f>NA()</f>
        <v>#N/A</v>
      </c>
      <c r="F50" s="182">
        <f>IF(ISNUMBER('実質公債費比率（分子）の構造'!L$53),'実質公債費比率（分子）の構造'!L$53,NA())</f>
        <v>116</v>
      </c>
      <c r="G50" s="182" t="e">
        <f>NA()</f>
        <v>#N/A</v>
      </c>
      <c r="H50" s="182" t="e">
        <f>NA()</f>
        <v>#N/A</v>
      </c>
      <c r="I50" s="182">
        <f>IF(ISNUMBER('実質公債費比率（分子）の構造'!M$53),'実質公債費比率（分子）の構造'!M$53,NA())</f>
        <v>88</v>
      </c>
      <c r="J50" s="182" t="e">
        <f>NA()</f>
        <v>#N/A</v>
      </c>
      <c r="K50" s="182" t="e">
        <f>NA()</f>
        <v>#N/A</v>
      </c>
      <c r="L50" s="182">
        <f>IF(ISNUMBER('実質公債費比率（分子）の構造'!N$53),'実質公債費比率（分子）の構造'!N$53,NA())</f>
        <v>83</v>
      </c>
      <c r="M50" s="182" t="e">
        <f>NA()</f>
        <v>#N/A</v>
      </c>
      <c r="N50" s="182" t="e">
        <f>NA()</f>
        <v>#N/A</v>
      </c>
      <c r="O50" s="182">
        <f>IF(ISNUMBER('実質公債費比率（分子）の構造'!O$53),'実質公債費比率（分子）の構造'!O$53,NA())</f>
        <v>78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3133</v>
      </c>
      <c r="E56" s="181"/>
      <c r="F56" s="181"/>
      <c r="G56" s="181">
        <f>'将来負担比率（分子）の構造'!J$52</f>
        <v>3301</v>
      </c>
      <c r="H56" s="181"/>
      <c r="I56" s="181"/>
      <c r="J56" s="181">
        <f>'将来負担比率（分子）の構造'!K$52</f>
        <v>3470</v>
      </c>
      <c r="K56" s="181"/>
      <c r="L56" s="181"/>
      <c r="M56" s="181">
        <f>'将来負担比率（分子）の構造'!L$52</f>
        <v>3497</v>
      </c>
      <c r="N56" s="181"/>
      <c r="O56" s="181"/>
      <c r="P56" s="181">
        <f>'将来負担比率（分子）の構造'!M$52</f>
        <v>3421</v>
      </c>
    </row>
    <row r="57" spans="1:16" x14ac:dyDescent="0.15">
      <c r="A57" s="181" t="s">
        <v>42</v>
      </c>
      <c r="B57" s="181"/>
      <c r="C57" s="181"/>
      <c r="D57" s="181">
        <f>'将来負担比率（分子）の構造'!I$51</f>
        <v>420</v>
      </c>
      <c r="E57" s="181"/>
      <c r="F57" s="181"/>
      <c r="G57" s="181">
        <f>'将来負担比率（分子）の構造'!J$51</f>
        <v>374</v>
      </c>
      <c r="H57" s="181"/>
      <c r="I57" s="181"/>
      <c r="J57" s="181">
        <f>'将来負担比率（分子）の構造'!K$51</f>
        <v>408</v>
      </c>
      <c r="K57" s="181"/>
      <c r="L57" s="181"/>
      <c r="M57" s="181">
        <f>'将来負担比率（分子）の構造'!L$51</f>
        <v>427</v>
      </c>
      <c r="N57" s="181"/>
      <c r="O57" s="181"/>
      <c r="P57" s="181">
        <f>'将来負担比率（分子）の構造'!M$51</f>
        <v>475</v>
      </c>
    </row>
    <row r="58" spans="1:16" x14ac:dyDescent="0.15">
      <c r="A58" s="181" t="s">
        <v>41</v>
      </c>
      <c r="B58" s="181"/>
      <c r="C58" s="181"/>
      <c r="D58" s="181">
        <f>'将来負担比率（分子）の構造'!I$50</f>
        <v>2089</v>
      </c>
      <c r="E58" s="181"/>
      <c r="F58" s="181"/>
      <c r="G58" s="181">
        <f>'将来負担比率（分子）の構造'!J$50</f>
        <v>2024</v>
      </c>
      <c r="H58" s="181"/>
      <c r="I58" s="181"/>
      <c r="J58" s="181">
        <f>'将来負担比率（分子）の構造'!K$50</f>
        <v>8714</v>
      </c>
      <c r="K58" s="181"/>
      <c r="L58" s="181"/>
      <c r="M58" s="181">
        <f>'将来負担比率（分子）の構造'!L$50</f>
        <v>8466</v>
      </c>
      <c r="N58" s="181"/>
      <c r="O58" s="181"/>
      <c r="P58" s="181">
        <f>'将来負担比率（分子）の構造'!M$50</f>
        <v>8147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600</v>
      </c>
      <c r="C62" s="181"/>
      <c r="D62" s="181"/>
      <c r="E62" s="181">
        <f>'将来負担比率（分子）の構造'!J$45</f>
        <v>579</v>
      </c>
      <c r="F62" s="181"/>
      <c r="G62" s="181"/>
      <c r="H62" s="181">
        <f>'将来負担比率（分子）の構造'!K$45</f>
        <v>509</v>
      </c>
      <c r="I62" s="181"/>
      <c r="J62" s="181"/>
      <c r="K62" s="181">
        <f>'将来負担比率（分子）の構造'!L$45</f>
        <v>498</v>
      </c>
      <c r="L62" s="181"/>
      <c r="M62" s="181"/>
      <c r="N62" s="181">
        <f>'将来負担比率（分子）の構造'!M$45</f>
        <v>639</v>
      </c>
      <c r="O62" s="181"/>
      <c r="P62" s="181"/>
    </row>
    <row r="63" spans="1:16" x14ac:dyDescent="0.15">
      <c r="A63" s="181" t="s">
        <v>34</v>
      </c>
      <c r="B63" s="181">
        <f>'将来負担比率（分子）の構造'!I$44</f>
        <v>199</v>
      </c>
      <c r="C63" s="181"/>
      <c r="D63" s="181"/>
      <c r="E63" s="181">
        <f>'将来負担比率（分子）の構造'!J$44</f>
        <v>171</v>
      </c>
      <c r="F63" s="181"/>
      <c r="G63" s="181"/>
      <c r="H63" s="181">
        <f>'将来負担比率（分子）の構造'!K$44</f>
        <v>143</v>
      </c>
      <c r="I63" s="181"/>
      <c r="J63" s="181"/>
      <c r="K63" s="181">
        <f>'将来負担比率（分子）の構造'!L$44</f>
        <v>114</v>
      </c>
      <c r="L63" s="181"/>
      <c r="M63" s="181"/>
      <c r="N63" s="181">
        <f>'将来負担比率（分子）の構造'!M$44</f>
        <v>86</v>
      </c>
      <c r="O63" s="181"/>
      <c r="P63" s="181"/>
    </row>
    <row r="64" spans="1:16" x14ac:dyDescent="0.15">
      <c r="A64" s="181" t="s">
        <v>33</v>
      </c>
      <c r="B64" s="181">
        <f>'将来負担比率（分子）の構造'!I$43</f>
        <v>700</v>
      </c>
      <c r="C64" s="181"/>
      <c r="D64" s="181"/>
      <c r="E64" s="181">
        <f>'将来負担比率（分子）の構造'!J$43</f>
        <v>770</v>
      </c>
      <c r="F64" s="181"/>
      <c r="G64" s="181"/>
      <c r="H64" s="181">
        <f>'将来負担比率（分子）の構造'!K$43</f>
        <v>803</v>
      </c>
      <c r="I64" s="181"/>
      <c r="J64" s="181"/>
      <c r="K64" s="181">
        <f>'将来負担比率（分子）の構造'!L$43</f>
        <v>801</v>
      </c>
      <c r="L64" s="181"/>
      <c r="M64" s="181"/>
      <c r="N64" s="181">
        <f>'将来負担比率（分子）の構造'!M$43</f>
        <v>879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3318</v>
      </c>
      <c r="C66" s="181"/>
      <c r="D66" s="181"/>
      <c r="E66" s="181">
        <f>'将来負担比率（分子）の構造'!J$41</f>
        <v>3434</v>
      </c>
      <c r="F66" s="181"/>
      <c r="G66" s="181"/>
      <c r="H66" s="181">
        <f>'将来負担比率（分子）の構造'!K$41</f>
        <v>3442</v>
      </c>
      <c r="I66" s="181"/>
      <c r="J66" s="181"/>
      <c r="K66" s="181">
        <f>'将来負担比率（分子）の構造'!L$41</f>
        <v>3398</v>
      </c>
      <c r="L66" s="181"/>
      <c r="M66" s="181"/>
      <c r="N66" s="181">
        <f>'将来負担比率（分子）の構造'!M$41</f>
        <v>3319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892</v>
      </c>
      <c r="C72" s="185">
        <f>基金残高に係る経年分析!G55</f>
        <v>850</v>
      </c>
      <c r="D72" s="185">
        <f>基金残高に係る経年分析!H55</f>
        <v>972</v>
      </c>
    </row>
    <row r="73" spans="1:16" x14ac:dyDescent="0.15">
      <c r="A73" s="184" t="s">
        <v>78</v>
      </c>
      <c r="B73" s="185">
        <f>基金残高に係る経年分析!F56</f>
        <v>41</v>
      </c>
      <c r="C73" s="185">
        <f>基金残高に係る経年分析!G56</f>
        <v>41</v>
      </c>
      <c r="D73" s="185">
        <f>基金残高に係る経年分析!H56</f>
        <v>41</v>
      </c>
    </row>
    <row r="74" spans="1:16" x14ac:dyDescent="0.15">
      <c r="A74" s="184" t="s">
        <v>79</v>
      </c>
      <c r="B74" s="185">
        <f>基金残高に係る経年分析!F57</f>
        <v>7641</v>
      </c>
      <c r="C74" s="185">
        <f>基金残高に係る経年分析!G57</f>
        <v>7435</v>
      </c>
      <c r="D74" s="185">
        <f>基金残高に係る経年分析!H57</f>
        <v>6994</v>
      </c>
    </row>
  </sheetData>
  <sheetProtection algorithmName="SHA-512" hashValue="oeYA+XzHAfkKD0DdDqy7KWDF0rxNtXY2gxrJo5RXdOLFCmoVwC35AEnHYPt72BcPtQbmHmqw9q/T5aoPjAWl1A==" saltValue="hELDQGYpc+e6079iqBiN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219</v>
      </c>
      <c r="DI1" s="624"/>
      <c r="DJ1" s="624"/>
      <c r="DK1" s="624"/>
      <c r="DL1" s="624"/>
      <c r="DM1" s="624"/>
      <c r="DN1" s="625"/>
      <c r="DO1" s="226"/>
      <c r="DP1" s="623" t="s">
        <v>220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225</v>
      </c>
      <c r="S4" s="627"/>
      <c r="T4" s="627"/>
      <c r="U4" s="627"/>
      <c r="V4" s="627"/>
      <c r="W4" s="627"/>
      <c r="X4" s="627"/>
      <c r="Y4" s="628"/>
      <c r="Z4" s="626" t="s">
        <v>226</v>
      </c>
      <c r="AA4" s="627"/>
      <c r="AB4" s="627"/>
      <c r="AC4" s="628"/>
      <c r="AD4" s="626" t="s">
        <v>227</v>
      </c>
      <c r="AE4" s="627"/>
      <c r="AF4" s="627"/>
      <c r="AG4" s="627"/>
      <c r="AH4" s="627"/>
      <c r="AI4" s="627"/>
      <c r="AJ4" s="627"/>
      <c r="AK4" s="628"/>
      <c r="AL4" s="626" t="s">
        <v>226</v>
      </c>
      <c r="AM4" s="627"/>
      <c r="AN4" s="627"/>
      <c r="AO4" s="628"/>
      <c r="AP4" s="632" t="s">
        <v>228</v>
      </c>
      <c r="AQ4" s="632"/>
      <c r="AR4" s="632"/>
      <c r="AS4" s="632"/>
      <c r="AT4" s="632"/>
      <c r="AU4" s="632"/>
      <c r="AV4" s="632"/>
      <c r="AW4" s="632"/>
      <c r="AX4" s="632"/>
      <c r="AY4" s="632"/>
      <c r="AZ4" s="632"/>
      <c r="BA4" s="632"/>
      <c r="BB4" s="632"/>
      <c r="BC4" s="632"/>
      <c r="BD4" s="632"/>
      <c r="BE4" s="632"/>
      <c r="BF4" s="632"/>
      <c r="BG4" s="632" t="s">
        <v>229</v>
      </c>
      <c r="BH4" s="632"/>
      <c r="BI4" s="632"/>
      <c r="BJ4" s="632"/>
      <c r="BK4" s="632"/>
      <c r="BL4" s="632"/>
      <c r="BM4" s="632"/>
      <c r="BN4" s="632"/>
      <c r="BO4" s="632" t="s">
        <v>226</v>
      </c>
      <c r="BP4" s="632"/>
      <c r="BQ4" s="632"/>
      <c r="BR4" s="632"/>
      <c r="BS4" s="632" t="s">
        <v>230</v>
      </c>
      <c r="BT4" s="632"/>
      <c r="BU4" s="632"/>
      <c r="BV4" s="632"/>
      <c r="BW4" s="632"/>
      <c r="BX4" s="632"/>
      <c r="BY4" s="632"/>
      <c r="BZ4" s="632"/>
      <c r="CA4" s="632"/>
      <c r="CB4" s="632"/>
      <c r="CD4" s="629" t="s">
        <v>231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232</v>
      </c>
      <c r="C5" s="634"/>
      <c r="D5" s="634"/>
      <c r="E5" s="634"/>
      <c r="F5" s="634"/>
      <c r="G5" s="634"/>
      <c r="H5" s="634"/>
      <c r="I5" s="634"/>
      <c r="J5" s="634"/>
      <c r="K5" s="634"/>
      <c r="L5" s="634"/>
      <c r="M5" s="634"/>
      <c r="N5" s="634"/>
      <c r="O5" s="634"/>
      <c r="P5" s="634"/>
      <c r="Q5" s="635"/>
      <c r="R5" s="636">
        <v>366323</v>
      </c>
      <c r="S5" s="637"/>
      <c r="T5" s="637"/>
      <c r="U5" s="637"/>
      <c r="V5" s="637"/>
      <c r="W5" s="637"/>
      <c r="X5" s="637"/>
      <c r="Y5" s="638"/>
      <c r="Z5" s="639">
        <v>8</v>
      </c>
      <c r="AA5" s="639"/>
      <c r="AB5" s="639"/>
      <c r="AC5" s="639"/>
      <c r="AD5" s="640">
        <v>357159</v>
      </c>
      <c r="AE5" s="640"/>
      <c r="AF5" s="640"/>
      <c r="AG5" s="640"/>
      <c r="AH5" s="640"/>
      <c r="AI5" s="640"/>
      <c r="AJ5" s="640"/>
      <c r="AK5" s="640"/>
      <c r="AL5" s="641">
        <v>17.2</v>
      </c>
      <c r="AM5" s="642"/>
      <c r="AN5" s="642"/>
      <c r="AO5" s="643"/>
      <c r="AP5" s="633" t="s">
        <v>233</v>
      </c>
      <c r="AQ5" s="634"/>
      <c r="AR5" s="634"/>
      <c r="AS5" s="634"/>
      <c r="AT5" s="634"/>
      <c r="AU5" s="634"/>
      <c r="AV5" s="634"/>
      <c r="AW5" s="634"/>
      <c r="AX5" s="634"/>
      <c r="AY5" s="634"/>
      <c r="AZ5" s="634"/>
      <c r="BA5" s="634"/>
      <c r="BB5" s="634"/>
      <c r="BC5" s="634"/>
      <c r="BD5" s="634"/>
      <c r="BE5" s="634"/>
      <c r="BF5" s="635"/>
      <c r="BG5" s="647">
        <v>357159</v>
      </c>
      <c r="BH5" s="648"/>
      <c r="BI5" s="648"/>
      <c r="BJ5" s="648"/>
      <c r="BK5" s="648"/>
      <c r="BL5" s="648"/>
      <c r="BM5" s="648"/>
      <c r="BN5" s="649"/>
      <c r="BO5" s="650">
        <v>97.5</v>
      </c>
      <c r="BP5" s="650"/>
      <c r="BQ5" s="650"/>
      <c r="BR5" s="650"/>
      <c r="BS5" s="651" t="s">
        <v>132</v>
      </c>
      <c r="BT5" s="651"/>
      <c r="BU5" s="651"/>
      <c r="BV5" s="651"/>
      <c r="BW5" s="651"/>
      <c r="BX5" s="651"/>
      <c r="BY5" s="651"/>
      <c r="BZ5" s="651"/>
      <c r="CA5" s="651"/>
      <c r="CB5" s="655"/>
      <c r="CD5" s="629" t="s">
        <v>228</v>
      </c>
      <c r="CE5" s="630"/>
      <c r="CF5" s="630"/>
      <c r="CG5" s="630"/>
      <c r="CH5" s="630"/>
      <c r="CI5" s="630"/>
      <c r="CJ5" s="630"/>
      <c r="CK5" s="630"/>
      <c r="CL5" s="630"/>
      <c r="CM5" s="630"/>
      <c r="CN5" s="630"/>
      <c r="CO5" s="630"/>
      <c r="CP5" s="630"/>
      <c r="CQ5" s="631"/>
      <c r="CR5" s="629" t="s">
        <v>234</v>
      </c>
      <c r="CS5" s="630"/>
      <c r="CT5" s="630"/>
      <c r="CU5" s="630"/>
      <c r="CV5" s="630"/>
      <c r="CW5" s="630"/>
      <c r="CX5" s="630"/>
      <c r="CY5" s="631"/>
      <c r="CZ5" s="629" t="s">
        <v>226</v>
      </c>
      <c r="DA5" s="630"/>
      <c r="DB5" s="630"/>
      <c r="DC5" s="631"/>
      <c r="DD5" s="629" t="s">
        <v>235</v>
      </c>
      <c r="DE5" s="630"/>
      <c r="DF5" s="630"/>
      <c r="DG5" s="630"/>
      <c r="DH5" s="630"/>
      <c r="DI5" s="630"/>
      <c r="DJ5" s="630"/>
      <c r="DK5" s="630"/>
      <c r="DL5" s="630"/>
      <c r="DM5" s="630"/>
      <c r="DN5" s="630"/>
      <c r="DO5" s="630"/>
      <c r="DP5" s="631"/>
      <c r="DQ5" s="629" t="s">
        <v>236</v>
      </c>
      <c r="DR5" s="630"/>
      <c r="DS5" s="630"/>
      <c r="DT5" s="630"/>
      <c r="DU5" s="630"/>
      <c r="DV5" s="630"/>
      <c r="DW5" s="630"/>
      <c r="DX5" s="630"/>
      <c r="DY5" s="630"/>
      <c r="DZ5" s="630"/>
      <c r="EA5" s="630"/>
      <c r="EB5" s="630"/>
      <c r="EC5" s="631"/>
    </row>
    <row r="6" spans="2:143" ht="11.25" customHeight="1" x14ac:dyDescent="0.15">
      <c r="B6" s="644" t="s">
        <v>237</v>
      </c>
      <c r="C6" s="645"/>
      <c r="D6" s="645"/>
      <c r="E6" s="645"/>
      <c r="F6" s="645"/>
      <c r="G6" s="645"/>
      <c r="H6" s="645"/>
      <c r="I6" s="645"/>
      <c r="J6" s="645"/>
      <c r="K6" s="645"/>
      <c r="L6" s="645"/>
      <c r="M6" s="645"/>
      <c r="N6" s="645"/>
      <c r="O6" s="645"/>
      <c r="P6" s="645"/>
      <c r="Q6" s="646"/>
      <c r="R6" s="647">
        <v>65111</v>
      </c>
      <c r="S6" s="648"/>
      <c r="T6" s="648"/>
      <c r="U6" s="648"/>
      <c r="V6" s="648"/>
      <c r="W6" s="648"/>
      <c r="X6" s="648"/>
      <c r="Y6" s="649"/>
      <c r="Z6" s="650">
        <v>1.4</v>
      </c>
      <c r="AA6" s="650"/>
      <c r="AB6" s="650"/>
      <c r="AC6" s="650"/>
      <c r="AD6" s="651">
        <v>65111</v>
      </c>
      <c r="AE6" s="651"/>
      <c r="AF6" s="651"/>
      <c r="AG6" s="651"/>
      <c r="AH6" s="651"/>
      <c r="AI6" s="651"/>
      <c r="AJ6" s="651"/>
      <c r="AK6" s="651"/>
      <c r="AL6" s="652">
        <v>3.1</v>
      </c>
      <c r="AM6" s="653"/>
      <c r="AN6" s="653"/>
      <c r="AO6" s="654"/>
      <c r="AP6" s="644" t="s">
        <v>238</v>
      </c>
      <c r="AQ6" s="645"/>
      <c r="AR6" s="645"/>
      <c r="AS6" s="645"/>
      <c r="AT6" s="645"/>
      <c r="AU6" s="645"/>
      <c r="AV6" s="645"/>
      <c r="AW6" s="645"/>
      <c r="AX6" s="645"/>
      <c r="AY6" s="645"/>
      <c r="AZ6" s="645"/>
      <c r="BA6" s="645"/>
      <c r="BB6" s="645"/>
      <c r="BC6" s="645"/>
      <c r="BD6" s="645"/>
      <c r="BE6" s="645"/>
      <c r="BF6" s="646"/>
      <c r="BG6" s="647">
        <v>357159</v>
      </c>
      <c r="BH6" s="648"/>
      <c r="BI6" s="648"/>
      <c r="BJ6" s="648"/>
      <c r="BK6" s="648"/>
      <c r="BL6" s="648"/>
      <c r="BM6" s="648"/>
      <c r="BN6" s="649"/>
      <c r="BO6" s="650">
        <v>97.5</v>
      </c>
      <c r="BP6" s="650"/>
      <c r="BQ6" s="650"/>
      <c r="BR6" s="650"/>
      <c r="BS6" s="651" t="s">
        <v>239</v>
      </c>
      <c r="BT6" s="651"/>
      <c r="BU6" s="651"/>
      <c r="BV6" s="651"/>
      <c r="BW6" s="651"/>
      <c r="BX6" s="651"/>
      <c r="BY6" s="651"/>
      <c r="BZ6" s="651"/>
      <c r="CA6" s="651"/>
      <c r="CB6" s="655"/>
      <c r="CD6" s="658" t="s">
        <v>240</v>
      </c>
      <c r="CE6" s="659"/>
      <c r="CF6" s="659"/>
      <c r="CG6" s="659"/>
      <c r="CH6" s="659"/>
      <c r="CI6" s="659"/>
      <c r="CJ6" s="659"/>
      <c r="CK6" s="659"/>
      <c r="CL6" s="659"/>
      <c r="CM6" s="659"/>
      <c r="CN6" s="659"/>
      <c r="CO6" s="659"/>
      <c r="CP6" s="659"/>
      <c r="CQ6" s="660"/>
      <c r="CR6" s="647">
        <v>51353</v>
      </c>
      <c r="CS6" s="648"/>
      <c r="CT6" s="648"/>
      <c r="CU6" s="648"/>
      <c r="CV6" s="648"/>
      <c r="CW6" s="648"/>
      <c r="CX6" s="648"/>
      <c r="CY6" s="649"/>
      <c r="CZ6" s="641">
        <v>1.2</v>
      </c>
      <c r="DA6" s="642"/>
      <c r="DB6" s="642"/>
      <c r="DC6" s="661"/>
      <c r="DD6" s="656" t="s">
        <v>132</v>
      </c>
      <c r="DE6" s="648"/>
      <c r="DF6" s="648"/>
      <c r="DG6" s="648"/>
      <c r="DH6" s="648"/>
      <c r="DI6" s="648"/>
      <c r="DJ6" s="648"/>
      <c r="DK6" s="648"/>
      <c r="DL6" s="648"/>
      <c r="DM6" s="648"/>
      <c r="DN6" s="648"/>
      <c r="DO6" s="648"/>
      <c r="DP6" s="649"/>
      <c r="DQ6" s="656">
        <v>51352</v>
      </c>
      <c r="DR6" s="648"/>
      <c r="DS6" s="648"/>
      <c r="DT6" s="648"/>
      <c r="DU6" s="648"/>
      <c r="DV6" s="648"/>
      <c r="DW6" s="648"/>
      <c r="DX6" s="648"/>
      <c r="DY6" s="648"/>
      <c r="DZ6" s="648"/>
      <c r="EA6" s="648"/>
      <c r="EB6" s="648"/>
      <c r="EC6" s="657"/>
    </row>
    <row r="7" spans="2:143" ht="11.25" customHeight="1" x14ac:dyDescent="0.15">
      <c r="B7" s="644" t="s">
        <v>241</v>
      </c>
      <c r="C7" s="645"/>
      <c r="D7" s="645"/>
      <c r="E7" s="645"/>
      <c r="F7" s="645"/>
      <c r="G7" s="645"/>
      <c r="H7" s="645"/>
      <c r="I7" s="645"/>
      <c r="J7" s="645"/>
      <c r="K7" s="645"/>
      <c r="L7" s="645"/>
      <c r="M7" s="645"/>
      <c r="N7" s="645"/>
      <c r="O7" s="645"/>
      <c r="P7" s="645"/>
      <c r="Q7" s="646"/>
      <c r="R7" s="647">
        <v>504</v>
      </c>
      <c r="S7" s="648"/>
      <c r="T7" s="648"/>
      <c r="U7" s="648"/>
      <c r="V7" s="648"/>
      <c r="W7" s="648"/>
      <c r="X7" s="648"/>
      <c r="Y7" s="649"/>
      <c r="Z7" s="650">
        <v>0</v>
      </c>
      <c r="AA7" s="650"/>
      <c r="AB7" s="650"/>
      <c r="AC7" s="650"/>
      <c r="AD7" s="651">
        <v>504</v>
      </c>
      <c r="AE7" s="651"/>
      <c r="AF7" s="651"/>
      <c r="AG7" s="651"/>
      <c r="AH7" s="651"/>
      <c r="AI7" s="651"/>
      <c r="AJ7" s="651"/>
      <c r="AK7" s="651"/>
      <c r="AL7" s="652">
        <v>0</v>
      </c>
      <c r="AM7" s="653"/>
      <c r="AN7" s="653"/>
      <c r="AO7" s="654"/>
      <c r="AP7" s="644" t="s">
        <v>242</v>
      </c>
      <c r="AQ7" s="645"/>
      <c r="AR7" s="645"/>
      <c r="AS7" s="645"/>
      <c r="AT7" s="645"/>
      <c r="AU7" s="645"/>
      <c r="AV7" s="645"/>
      <c r="AW7" s="645"/>
      <c r="AX7" s="645"/>
      <c r="AY7" s="645"/>
      <c r="AZ7" s="645"/>
      <c r="BA7" s="645"/>
      <c r="BB7" s="645"/>
      <c r="BC7" s="645"/>
      <c r="BD7" s="645"/>
      <c r="BE7" s="645"/>
      <c r="BF7" s="646"/>
      <c r="BG7" s="647">
        <v>144960</v>
      </c>
      <c r="BH7" s="648"/>
      <c r="BI7" s="648"/>
      <c r="BJ7" s="648"/>
      <c r="BK7" s="648"/>
      <c r="BL7" s="648"/>
      <c r="BM7" s="648"/>
      <c r="BN7" s="649"/>
      <c r="BO7" s="650">
        <v>39.6</v>
      </c>
      <c r="BP7" s="650"/>
      <c r="BQ7" s="650"/>
      <c r="BR7" s="650"/>
      <c r="BS7" s="651" t="s">
        <v>132</v>
      </c>
      <c r="BT7" s="651"/>
      <c r="BU7" s="651"/>
      <c r="BV7" s="651"/>
      <c r="BW7" s="651"/>
      <c r="BX7" s="651"/>
      <c r="BY7" s="651"/>
      <c r="BZ7" s="651"/>
      <c r="CA7" s="651"/>
      <c r="CB7" s="655"/>
      <c r="CD7" s="662" t="s">
        <v>243</v>
      </c>
      <c r="CE7" s="663"/>
      <c r="CF7" s="663"/>
      <c r="CG7" s="663"/>
      <c r="CH7" s="663"/>
      <c r="CI7" s="663"/>
      <c r="CJ7" s="663"/>
      <c r="CK7" s="663"/>
      <c r="CL7" s="663"/>
      <c r="CM7" s="663"/>
      <c r="CN7" s="663"/>
      <c r="CO7" s="663"/>
      <c r="CP7" s="663"/>
      <c r="CQ7" s="664"/>
      <c r="CR7" s="647">
        <v>1231401</v>
      </c>
      <c r="CS7" s="648"/>
      <c r="CT7" s="648"/>
      <c r="CU7" s="648"/>
      <c r="CV7" s="648"/>
      <c r="CW7" s="648"/>
      <c r="CX7" s="648"/>
      <c r="CY7" s="649"/>
      <c r="CZ7" s="650">
        <v>27.8</v>
      </c>
      <c r="DA7" s="650"/>
      <c r="DB7" s="650"/>
      <c r="DC7" s="650"/>
      <c r="DD7" s="656">
        <v>20821</v>
      </c>
      <c r="DE7" s="648"/>
      <c r="DF7" s="648"/>
      <c r="DG7" s="648"/>
      <c r="DH7" s="648"/>
      <c r="DI7" s="648"/>
      <c r="DJ7" s="648"/>
      <c r="DK7" s="648"/>
      <c r="DL7" s="648"/>
      <c r="DM7" s="648"/>
      <c r="DN7" s="648"/>
      <c r="DO7" s="648"/>
      <c r="DP7" s="649"/>
      <c r="DQ7" s="656">
        <v>725725</v>
      </c>
      <c r="DR7" s="648"/>
      <c r="DS7" s="648"/>
      <c r="DT7" s="648"/>
      <c r="DU7" s="648"/>
      <c r="DV7" s="648"/>
      <c r="DW7" s="648"/>
      <c r="DX7" s="648"/>
      <c r="DY7" s="648"/>
      <c r="DZ7" s="648"/>
      <c r="EA7" s="648"/>
      <c r="EB7" s="648"/>
      <c r="EC7" s="657"/>
    </row>
    <row r="8" spans="2:143" ht="11.25" customHeight="1" x14ac:dyDescent="0.15">
      <c r="B8" s="644" t="s">
        <v>244</v>
      </c>
      <c r="C8" s="645"/>
      <c r="D8" s="645"/>
      <c r="E8" s="645"/>
      <c r="F8" s="645"/>
      <c r="G8" s="645"/>
      <c r="H8" s="645"/>
      <c r="I8" s="645"/>
      <c r="J8" s="645"/>
      <c r="K8" s="645"/>
      <c r="L8" s="645"/>
      <c r="M8" s="645"/>
      <c r="N8" s="645"/>
      <c r="O8" s="645"/>
      <c r="P8" s="645"/>
      <c r="Q8" s="646"/>
      <c r="R8" s="647">
        <v>1952</v>
      </c>
      <c r="S8" s="648"/>
      <c r="T8" s="648"/>
      <c r="U8" s="648"/>
      <c r="V8" s="648"/>
      <c r="W8" s="648"/>
      <c r="X8" s="648"/>
      <c r="Y8" s="649"/>
      <c r="Z8" s="650">
        <v>0</v>
      </c>
      <c r="AA8" s="650"/>
      <c r="AB8" s="650"/>
      <c r="AC8" s="650"/>
      <c r="AD8" s="651">
        <v>1952</v>
      </c>
      <c r="AE8" s="651"/>
      <c r="AF8" s="651"/>
      <c r="AG8" s="651"/>
      <c r="AH8" s="651"/>
      <c r="AI8" s="651"/>
      <c r="AJ8" s="651"/>
      <c r="AK8" s="651"/>
      <c r="AL8" s="652">
        <v>0.1</v>
      </c>
      <c r="AM8" s="653"/>
      <c r="AN8" s="653"/>
      <c r="AO8" s="654"/>
      <c r="AP8" s="644" t="s">
        <v>245</v>
      </c>
      <c r="AQ8" s="645"/>
      <c r="AR8" s="645"/>
      <c r="AS8" s="645"/>
      <c r="AT8" s="645"/>
      <c r="AU8" s="645"/>
      <c r="AV8" s="645"/>
      <c r="AW8" s="645"/>
      <c r="AX8" s="645"/>
      <c r="AY8" s="645"/>
      <c r="AZ8" s="645"/>
      <c r="BA8" s="645"/>
      <c r="BB8" s="645"/>
      <c r="BC8" s="645"/>
      <c r="BD8" s="645"/>
      <c r="BE8" s="645"/>
      <c r="BF8" s="646"/>
      <c r="BG8" s="647">
        <v>5105</v>
      </c>
      <c r="BH8" s="648"/>
      <c r="BI8" s="648"/>
      <c r="BJ8" s="648"/>
      <c r="BK8" s="648"/>
      <c r="BL8" s="648"/>
      <c r="BM8" s="648"/>
      <c r="BN8" s="649"/>
      <c r="BO8" s="650">
        <v>1.4</v>
      </c>
      <c r="BP8" s="650"/>
      <c r="BQ8" s="650"/>
      <c r="BR8" s="650"/>
      <c r="BS8" s="656" t="s">
        <v>132</v>
      </c>
      <c r="BT8" s="648"/>
      <c r="BU8" s="648"/>
      <c r="BV8" s="648"/>
      <c r="BW8" s="648"/>
      <c r="BX8" s="648"/>
      <c r="BY8" s="648"/>
      <c r="BZ8" s="648"/>
      <c r="CA8" s="648"/>
      <c r="CB8" s="657"/>
      <c r="CD8" s="662" t="s">
        <v>246</v>
      </c>
      <c r="CE8" s="663"/>
      <c r="CF8" s="663"/>
      <c r="CG8" s="663"/>
      <c r="CH8" s="663"/>
      <c r="CI8" s="663"/>
      <c r="CJ8" s="663"/>
      <c r="CK8" s="663"/>
      <c r="CL8" s="663"/>
      <c r="CM8" s="663"/>
      <c r="CN8" s="663"/>
      <c r="CO8" s="663"/>
      <c r="CP8" s="663"/>
      <c r="CQ8" s="664"/>
      <c r="CR8" s="647">
        <v>606037</v>
      </c>
      <c r="CS8" s="648"/>
      <c r="CT8" s="648"/>
      <c r="CU8" s="648"/>
      <c r="CV8" s="648"/>
      <c r="CW8" s="648"/>
      <c r="CX8" s="648"/>
      <c r="CY8" s="649"/>
      <c r="CZ8" s="650">
        <v>13.7</v>
      </c>
      <c r="DA8" s="650"/>
      <c r="DB8" s="650"/>
      <c r="DC8" s="650"/>
      <c r="DD8" s="656">
        <v>3135</v>
      </c>
      <c r="DE8" s="648"/>
      <c r="DF8" s="648"/>
      <c r="DG8" s="648"/>
      <c r="DH8" s="648"/>
      <c r="DI8" s="648"/>
      <c r="DJ8" s="648"/>
      <c r="DK8" s="648"/>
      <c r="DL8" s="648"/>
      <c r="DM8" s="648"/>
      <c r="DN8" s="648"/>
      <c r="DO8" s="648"/>
      <c r="DP8" s="649"/>
      <c r="DQ8" s="656">
        <v>366588</v>
      </c>
      <c r="DR8" s="648"/>
      <c r="DS8" s="648"/>
      <c r="DT8" s="648"/>
      <c r="DU8" s="648"/>
      <c r="DV8" s="648"/>
      <c r="DW8" s="648"/>
      <c r="DX8" s="648"/>
      <c r="DY8" s="648"/>
      <c r="DZ8" s="648"/>
      <c r="EA8" s="648"/>
      <c r="EB8" s="648"/>
      <c r="EC8" s="657"/>
    </row>
    <row r="9" spans="2:143" ht="11.25" customHeight="1" x14ac:dyDescent="0.15">
      <c r="B9" s="644" t="s">
        <v>247</v>
      </c>
      <c r="C9" s="645"/>
      <c r="D9" s="645"/>
      <c r="E9" s="645"/>
      <c r="F9" s="645"/>
      <c r="G9" s="645"/>
      <c r="H9" s="645"/>
      <c r="I9" s="645"/>
      <c r="J9" s="645"/>
      <c r="K9" s="645"/>
      <c r="L9" s="645"/>
      <c r="M9" s="645"/>
      <c r="N9" s="645"/>
      <c r="O9" s="645"/>
      <c r="P9" s="645"/>
      <c r="Q9" s="646"/>
      <c r="R9" s="647">
        <v>2160</v>
      </c>
      <c r="S9" s="648"/>
      <c r="T9" s="648"/>
      <c r="U9" s="648"/>
      <c r="V9" s="648"/>
      <c r="W9" s="648"/>
      <c r="X9" s="648"/>
      <c r="Y9" s="649"/>
      <c r="Z9" s="650">
        <v>0</v>
      </c>
      <c r="AA9" s="650"/>
      <c r="AB9" s="650"/>
      <c r="AC9" s="650"/>
      <c r="AD9" s="651">
        <v>2160</v>
      </c>
      <c r="AE9" s="651"/>
      <c r="AF9" s="651"/>
      <c r="AG9" s="651"/>
      <c r="AH9" s="651"/>
      <c r="AI9" s="651"/>
      <c r="AJ9" s="651"/>
      <c r="AK9" s="651"/>
      <c r="AL9" s="652">
        <v>0.1</v>
      </c>
      <c r="AM9" s="653"/>
      <c r="AN9" s="653"/>
      <c r="AO9" s="654"/>
      <c r="AP9" s="644" t="s">
        <v>248</v>
      </c>
      <c r="AQ9" s="645"/>
      <c r="AR9" s="645"/>
      <c r="AS9" s="645"/>
      <c r="AT9" s="645"/>
      <c r="AU9" s="645"/>
      <c r="AV9" s="645"/>
      <c r="AW9" s="645"/>
      <c r="AX9" s="645"/>
      <c r="AY9" s="645"/>
      <c r="AZ9" s="645"/>
      <c r="BA9" s="645"/>
      <c r="BB9" s="645"/>
      <c r="BC9" s="645"/>
      <c r="BD9" s="645"/>
      <c r="BE9" s="645"/>
      <c r="BF9" s="646"/>
      <c r="BG9" s="647">
        <v>122516</v>
      </c>
      <c r="BH9" s="648"/>
      <c r="BI9" s="648"/>
      <c r="BJ9" s="648"/>
      <c r="BK9" s="648"/>
      <c r="BL9" s="648"/>
      <c r="BM9" s="648"/>
      <c r="BN9" s="649"/>
      <c r="BO9" s="650">
        <v>33.4</v>
      </c>
      <c r="BP9" s="650"/>
      <c r="BQ9" s="650"/>
      <c r="BR9" s="650"/>
      <c r="BS9" s="656" t="s">
        <v>239</v>
      </c>
      <c r="BT9" s="648"/>
      <c r="BU9" s="648"/>
      <c r="BV9" s="648"/>
      <c r="BW9" s="648"/>
      <c r="BX9" s="648"/>
      <c r="BY9" s="648"/>
      <c r="BZ9" s="648"/>
      <c r="CA9" s="648"/>
      <c r="CB9" s="657"/>
      <c r="CD9" s="662" t="s">
        <v>249</v>
      </c>
      <c r="CE9" s="663"/>
      <c r="CF9" s="663"/>
      <c r="CG9" s="663"/>
      <c r="CH9" s="663"/>
      <c r="CI9" s="663"/>
      <c r="CJ9" s="663"/>
      <c r="CK9" s="663"/>
      <c r="CL9" s="663"/>
      <c r="CM9" s="663"/>
      <c r="CN9" s="663"/>
      <c r="CO9" s="663"/>
      <c r="CP9" s="663"/>
      <c r="CQ9" s="664"/>
      <c r="CR9" s="647">
        <v>485677</v>
      </c>
      <c r="CS9" s="648"/>
      <c r="CT9" s="648"/>
      <c r="CU9" s="648"/>
      <c r="CV9" s="648"/>
      <c r="CW9" s="648"/>
      <c r="CX9" s="648"/>
      <c r="CY9" s="649"/>
      <c r="CZ9" s="650">
        <v>11</v>
      </c>
      <c r="DA9" s="650"/>
      <c r="DB9" s="650"/>
      <c r="DC9" s="650"/>
      <c r="DD9" s="656">
        <v>25206</v>
      </c>
      <c r="DE9" s="648"/>
      <c r="DF9" s="648"/>
      <c r="DG9" s="648"/>
      <c r="DH9" s="648"/>
      <c r="DI9" s="648"/>
      <c r="DJ9" s="648"/>
      <c r="DK9" s="648"/>
      <c r="DL9" s="648"/>
      <c r="DM9" s="648"/>
      <c r="DN9" s="648"/>
      <c r="DO9" s="648"/>
      <c r="DP9" s="649"/>
      <c r="DQ9" s="656">
        <v>370875</v>
      </c>
      <c r="DR9" s="648"/>
      <c r="DS9" s="648"/>
      <c r="DT9" s="648"/>
      <c r="DU9" s="648"/>
      <c r="DV9" s="648"/>
      <c r="DW9" s="648"/>
      <c r="DX9" s="648"/>
      <c r="DY9" s="648"/>
      <c r="DZ9" s="648"/>
      <c r="EA9" s="648"/>
      <c r="EB9" s="648"/>
      <c r="EC9" s="657"/>
    </row>
    <row r="10" spans="2:143" ht="11.25" customHeight="1" x14ac:dyDescent="0.15">
      <c r="B10" s="644" t="s">
        <v>250</v>
      </c>
      <c r="C10" s="645"/>
      <c r="D10" s="645"/>
      <c r="E10" s="645"/>
      <c r="F10" s="645"/>
      <c r="G10" s="645"/>
      <c r="H10" s="645"/>
      <c r="I10" s="645"/>
      <c r="J10" s="645"/>
      <c r="K10" s="645"/>
      <c r="L10" s="645"/>
      <c r="M10" s="645"/>
      <c r="N10" s="645"/>
      <c r="O10" s="645"/>
      <c r="P10" s="645"/>
      <c r="Q10" s="646"/>
      <c r="R10" s="647" t="s">
        <v>132</v>
      </c>
      <c r="S10" s="648"/>
      <c r="T10" s="648"/>
      <c r="U10" s="648"/>
      <c r="V10" s="648"/>
      <c r="W10" s="648"/>
      <c r="X10" s="648"/>
      <c r="Y10" s="649"/>
      <c r="Z10" s="650" t="s">
        <v>239</v>
      </c>
      <c r="AA10" s="650"/>
      <c r="AB10" s="650"/>
      <c r="AC10" s="650"/>
      <c r="AD10" s="651" t="s">
        <v>239</v>
      </c>
      <c r="AE10" s="651"/>
      <c r="AF10" s="651"/>
      <c r="AG10" s="651"/>
      <c r="AH10" s="651"/>
      <c r="AI10" s="651"/>
      <c r="AJ10" s="651"/>
      <c r="AK10" s="651"/>
      <c r="AL10" s="652" t="s">
        <v>239</v>
      </c>
      <c r="AM10" s="653"/>
      <c r="AN10" s="653"/>
      <c r="AO10" s="654"/>
      <c r="AP10" s="644" t="s">
        <v>251</v>
      </c>
      <c r="AQ10" s="645"/>
      <c r="AR10" s="645"/>
      <c r="AS10" s="645"/>
      <c r="AT10" s="645"/>
      <c r="AU10" s="645"/>
      <c r="AV10" s="645"/>
      <c r="AW10" s="645"/>
      <c r="AX10" s="645"/>
      <c r="AY10" s="645"/>
      <c r="AZ10" s="645"/>
      <c r="BA10" s="645"/>
      <c r="BB10" s="645"/>
      <c r="BC10" s="645"/>
      <c r="BD10" s="645"/>
      <c r="BE10" s="645"/>
      <c r="BF10" s="646"/>
      <c r="BG10" s="647">
        <v>9706</v>
      </c>
      <c r="BH10" s="648"/>
      <c r="BI10" s="648"/>
      <c r="BJ10" s="648"/>
      <c r="BK10" s="648"/>
      <c r="BL10" s="648"/>
      <c r="BM10" s="648"/>
      <c r="BN10" s="649"/>
      <c r="BO10" s="650">
        <v>2.6</v>
      </c>
      <c r="BP10" s="650"/>
      <c r="BQ10" s="650"/>
      <c r="BR10" s="650"/>
      <c r="BS10" s="656" t="s">
        <v>132</v>
      </c>
      <c r="BT10" s="648"/>
      <c r="BU10" s="648"/>
      <c r="BV10" s="648"/>
      <c r="BW10" s="648"/>
      <c r="BX10" s="648"/>
      <c r="BY10" s="648"/>
      <c r="BZ10" s="648"/>
      <c r="CA10" s="648"/>
      <c r="CB10" s="657"/>
      <c r="CD10" s="662" t="s">
        <v>252</v>
      </c>
      <c r="CE10" s="663"/>
      <c r="CF10" s="663"/>
      <c r="CG10" s="663"/>
      <c r="CH10" s="663"/>
      <c r="CI10" s="663"/>
      <c r="CJ10" s="663"/>
      <c r="CK10" s="663"/>
      <c r="CL10" s="663"/>
      <c r="CM10" s="663"/>
      <c r="CN10" s="663"/>
      <c r="CO10" s="663"/>
      <c r="CP10" s="663"/>
      <c r="CQ10" s="664"/>
      <c r="CR10" s="647" t="s">
        <v>132</v>
      </c>
      <c r="CS10" s="648"/>
      <c r="CT10" s="648"/>
      <c r="CU10" s="648"/>
      <c r="CV10" s="648"/>
      <c r="CW10" s="648"/>
      <c r="CX10" s="648"/>
      <c r="CY10" s="649"/>
      <c r="CZ10" s="650" t="s">
        <v>239</v>
      </c>
      <c r="DA10" s="650"/>
      <c r="DB10" s="650"/>
      <c r="DC10" s="650"/>
      <c r="DD10" s="656" t="s">
        <v>132</v>
      </c>
      <c r="DE10" s="648"/>
      <c r="DF10" s="648"/>
      <c r="DG10" s="648"/>
      <c r="DH10" s="648"/>
      <c r="DI10" s="648"/>
      <c r="DJ10" s="648"/>
      <c r="DK10" s="648"/>
      <c r="DL10" s="648"/>
      <c r="DM10" s="648"/>
      <c r="DN10" s="648"/>
      <c r="DO10" s="648"/>
      <c r="DP10" s="649"/>
      <c r="DQ10" s="656" t="s">
        <v>239</v>
      </c>
      <c r="DR10" s="648"/>
      <c r="DS10" s="648"/>
      <c r="DT10" s="648"/>
      <c r="DU10" s="648"/>
      <c r="DV10" s="648"/>
      <c r="DW10" s="648"/>
      <c r="DX10" s="648"/>
      <c r="DY10" s="648"/>
      <c r="DZ10" s="648"/>
      <c r="EA10" s="648"/>
      <c r="EB10" s="648"/>
      <c r="EC10" s="657"/>
    </row>
    <row r="11" spans="2:143" ht="11.25" customHeight="1" x14ac:dyDescent="0.15">
      <c r="B11" s="644" t="s">
        <v>253</v>
      </c>
      <c r="C11" s="645"/>
      <c r="D11" s="645"/>
      <c r="E11" s="645"/>
      <c r="F11" s="645"/>
      <c r="G11" s="645"/>
      <c r="H11" s="645"/>
      <c r="I11" s="645"/>
      <c r="J11" s="645"/>
      <c r="K11" s="645"/>
      <c r="L11" s="645"/>
      <c r="M11" s="645"/>
      <c r="N11" s="645"/>
      <c r="O11" s="645"/>
      <c r="P11" s="645"/>
      <c r="Q11" s="646"/>
      <c r="R11" s="647">
        <v>83897</v>
      </c>
      <c r="S11" s="648"/>
      <c r="T11" s="648"/>
      <c r="U11" s="648"/>
      <c r="V11" s="648"/>
      <c r="W11" s="648"/>
      <c r="X11" s="648"/>
      <c r="Y11" s="649"/>
      <c r="Z11" s="652">
        <v>1.8</v>
      </c>
      <c r="AA11" s="653"/>
      <c r="AB11" s="653"/>
      <c r="AC11" s="665"/>
      <c r="AD11" s="656">
        <v>83897</v>
      </c>
      <c r="AE11" s="648"/>
      <c r="AF11" s="648"/>
      <c r="AG11" s="648"/>
      <c r="AH11" s="648"/>
      <c r="AI11" s="648"/>
      <c r="AJ11" s="648"/>
      <c r="AK11" s="649"/>
      <c r="AL11" s="652">
        <v>4</v>
      </c>
      <c r="AM11" s="653"/>
      <c r="AN11" s="653"/>
      <c r="AO11" s="654"/>
      <c r="AP11" s="644" t="s">
        <v>254</v>
      </c>
      <c r="AQ11" s="645"/>
      <c r="AR11" s="645"/>
      <c r="AS11" s="645"/>
      <c r="AT11" s="645"/>
      <c r="AU11" s="645"/>
      <c r="AV11" s="645"/>
      <c r="AW11" s="645"/>
      <c r="AX11" s="645"/>
      <c r="AY11" s="645"/>
      <c r="AZ11" s="645"/>
      <c r="BA11" s="645"/>
      <c r="BB11" s="645"/>
      <c r="BC11" s="645"/>
      <c r="BD11" s="645"/>
      <c r="BE11" s="645"/>
      <c r="BF11" s="646"/>
      <c r="BG11" s="647">
        <v>7633</v>
      </c>
      <c r="BH11" s="648"/>
      <c r="BI11" s="648"/>
      <c r="BJ11" s="648"/>
      <c r="BK11" s="648"/>
      <c r="BL11" s="648"/>
      <c r="BM11" s="648"/>
      <c r="BN11" s="649"/>
      <c r="BO11" s="650">
        <v>2.1</v>
      </c>
      <c r="BP11" s="650"/>
      <c r="BQ11" s="650"/>
      <c r="BR11" s="650"/>
      <c r="BS11" s="656" t="s">
        <v>132</v>
      </c>
      <c r="BT11" s="648"/>
      <c r="BU11" s="648"/>
      <c r="BV11" s="648"/>
      <c r="BW11" s="648"/>
      <c r="BX11" s="648"/>
      <c r="BY11" s="648"/>
      <c r="BZ11" s="648"/>
      <c r="CA11" s="648"/>
      <c r="CB11" s="657"/>
      <c r="CD11" s="662" t="s">
        <v>255</v>
      </c>
      <c r="CE11" s="663"/>
      <c r="CF11" s="663"/>
      <c r="CG11" s="663"/>
      <c r="CH11" s="663"/>
      <c r="CI11" s="663"/>
      <c r="CJ11" s="663"/>
      <c r="CK11" s="663"/>
      <c r="CL11" s="663"/>
      <c r="CM11" s="663"/>
      <c r="CN11" s="663"/>
      <c r="CO11" s="663"/>
      <c r="CP11" s="663"/>
      <c r="CQ11" s="664"/>
      <c r="CR11" s="647">
        <v>73141</v>
      </c>
      <c r="CS11" s="648"/>
      <c r="CT11" s="648"/>
      <c r="CU11" s="648"/>
      <c r="CV11" s="648"/>
      <c r="CW11" s="648"/>
      <c r="CX11" s="648"/>
      <c r="CY11" s="649"/>
      <c r="CZ11" s="650">
        <v>1.7</v>
      </c>
      <c r="DA11" s="650"/>
      <c r="DB11" s="650"/>
      <c r="DC11" s="650"/>
      <c r="DD11" s="656" t="s">
        <v>132</v>
      </c>
      <c r="DE11" s="648"/>
      <c r="DF11" s="648"/>
      <c r="DG11" s="648"/>
      <c r="DH11" s="648"/>
      <c r="DI11" s="648"/>
      <c r="DJ11" s="648"/>
      <c r="DK11" s="648"/>
      <c r="DL11" s="648"/>
      <c r="DM11" s="648"/>
      <c r="DN11" s="648"/>
      <c r="DO11" s="648"/>
      <c r="DP11" s="649"/>
      <c r="DQ11" s="656">
        <v>61270</v>
      </c>
      <c r="DR11" s="648"/>
      <c r="DS11" s="648"/>
      <c r="DT11" s="648"/>
      <c r="DU11" s="648"/>
      <c r="DV11" s="648"/>
      <c r="DW11" s="648"/>
      <c r="DX11" s="648"/>
      <c r="DY11" s="648"/>
      <c r="DZ11" s="648"/>
      <c r="EA11" s="648"/>
      <c r="EB11" s="648"/>
      <c r="EC11" s="657"/>
    </row>
    <row r="12" spans="2:143" ht="11.25" customHeight="1" x14ac:dyDescent="0.15">
      <c r="B12" s="644" t="s">
        <v>256</v>
      </c>
      <c r="C12" s="645"/>
      <c r="D12" s="645"/>
      <c r="E12" s="645"/>
      <c r="F12" s="645"/>
      <c r="G12" s="645"/>
      <c r="H12" s="645"/>
      <c r="I12" s="645"/>
      <c r="J12" s="645"/>
      <c r="K12" s="645"/>
      <c r="L12" s="645"/>
      <c r="M12" s="645"/>
      <c r="N12" s="645"/>
      <c r="O12" s="645"/>
      <c r="P12" s="645"/>
      <c r="Q12" s="646"/>
      <c r="R12" s="647">
        <v>3220</v>
      </c>
      <c r="S12" s="648"/>
      <c r="T12" s="648"/>
      <c r="U12" s="648"/>
      <c r="V12" s="648"/>
      <c r="W12" s="648"/>
      <c r="X12" s="648"/>
      <c r="Y12" s="649"/>
      <c r="Z12" s="650">
        <v>0.1</v>
      </c>
      <c r="AA12" s="650"/>
      <c r="AB12" s="650"/>
      <c r="AC12" s="650"/>
      <c r="AD12" s="651">
        <v>3220</v>
      </c>
      <c r="AE12" s="651"/>
      <c r="AF12" s="651"/>
      <c r="AG12" s="651"/>
      <c r="AH12" s="651"/>
      <c r="AI12" s="651"/>
      <c r="AJ12" s="651"/>
      <c r="AK12" s="651"/>
      <c r="AL12" s="652">
        <v>0.2</v>
      </c>
      <c r="AM12" s="653"/>
      <c r="AN12" s="653"/>
      <c r="AO12" s="654"/>
      <c r="AP12" s="644" t="s">
        <v>257</v>
      </c>
      <c r="AQ12" s="645"/>
      <c r="AR12" s="645"/>
      <c r="AS12" s="645"/>
      <c r="AT12" s="645"/>
      <c r="AU12" s="645"/>
      <c r="AV12" s="645"/>
      <c r="AW12" s="645"/>
      <c r="AX12" s="645"/>
      <c r="AY12" s="645"/>
      <c r="AZ12" s="645"/>
      <c r="BA12" s="645"/>
      <c r="BB12" s="645"/>
      <c r="BC12" s="645"/>
      <c r="BD12" s="645"/>
      <c r="BE12" s="645"/>
      <c r="BF12" s="646"/>
      <c r="BG12" s="647">
        <v>183318</v>
      </c>
      <c r="BH12" s="648"/>
      <c r="BI12" s="648"/>
      <c r="BJ12" s="648"/>
      <c r="BK12" s="648"/>
      <c r="BL12" s="648"/>
      <c r="BM12" s="648"/>
      <c r="BN12" s="649"/>
      <c r="BO12" s="650">
        <v>50</v>
      </c>
      <c r="BP12" s="650"/>
      <c r="BQ12" s="650"/>
      <c r="BR12" s="650"/>
      <c r="BS12" s="656" t="s">
        <v>239</v>
      </c>
      <c r="BT12" s="648"/>
      <c r="BU12" s="648"/>
      <c r="BV12" s="648"/>
      <c r="BW12" s="648"/>
      <c r="BX12" s="648"/>
      <c r="BY12" s="648"/>
      <c r="BZ12" s="648"/>
      <c r="CA12" s="648"/>
      <c r="CB12" s="657"/>
      <c r="CD12" s="662" t="s">
        <v>258</v>
      </c>
      <c r="CE12" s="663"/>
      <c r="CF12" s="663"/>
      <c r="CG12" s="663"/>
      <c r="CH12" s="663"/>
      <c r="CI12" s="663"/>
      <c r="CJ12" s="663"/>
      <c r="CK12" s="663"/>
      <c r="CL12" s="663"/>
      <c r="CM12" s="663"/>
      <c r="CN12" s="663"/>
      <c r="CO12" s="663"/>
      <c r="CP12" s="663"/>
      <c r="CQ12" s="664"/>
      <c r="CR12" s="647">
        <v>684843</v>
      </c>
      <c r="CS12" s="648"/>
      <c r="CT12" s="648"/>
      <c r="CU12" s="648"/>
      <c r="CV12" s="648"/>
      <c r="CW12" s="648"/>
      <c r="CX12" s="648"/>
      <c r="CY12" s="649"/>
      <c r="CZ12" s="650">
        <v>15.5</v>
      </c>
      <c r="DA12" s="650"/>
      <c r="DB12" s="650"/>
      <c r="DC12" s="650"/>
      <c r="DD12" s="656">
        <v>15446</v>
      </c>
      <c r="DE12" s="648"/>
      <c r="DF12" s="648"/>
      <c r="DG12" s="648"/>
      <c r="DH12" s="648"/>
      <c r="DI12" s="648"/>
      <c r="DJ12" s="648"/>
      <c r="DK12" s="648"/>
      <c r="DL12" s="648"/>
      <c r="DM12" s="648"/>
      <c r="DN12" s="648"/>
      <c r="DO12" s="648"/>
      <c r="DP12" s="649"/>
      <c r="DQ12" s="656">
        <v>347427</v>
      </c>
      <c r="DR12" s="648"/>
      <c r="DS12" s="648"/>
      <c r="DT12" s="648"/>
      <c r="DU12" s="648"/>
      <c r="DV12" s="648"/>
      <c r="DW12" s="648"/>
      <c r="DX12" s="648"/>
      <c r="DY12" s="648"/>
      <c r="DZ12" s="648"/>
      <c r="EA12" s="648"/>
      <c r="EB12" s="648"/>
      <c r="EC12" s="657"/>
    </row>
    <row r="13" spans="2:143" ht="11.25" customHeight="1" x14ac:dyDescent="0.15">
      <c r="B13" s="644" t="s">
        <v>259</v>
      </c>
      <c r="C13" s="645"/>
      <c r="D13" s="645"/>
      <c r="E13" s="645"/>
      <c r="F13" s="645"/>
      <c r="G13" s="645"/>
      <c r="H13" s="645"/>
      <c r="I13" s="645"/>
      <c r="J13" s="645"/>
      <c r="K13" s="645"/>
      <c r="L13" s="645"/>
      <c r="M13" s="645"/>
      <c r="N13" s="645"/>
      <c r="O13" s="645"/>
      <c r="P13" s="645"/>
      <c r="Q13" s="646"/>
      <c r="R13" s="647" t="s">
        <v>132</v>
      </c>
      <c r="S13" s="648"/>
      <c r="T13" s="648"/>
      <c r="U13" s="648"/>
      <c r="V13" s="648"/>
      <c r="W13" s="648"/>
      <c r="X13" s="648"/>
      <c r="Y13" s="649"/>
      <c r="Z13" s="650" t="s">
        <v>132</v>
      </c>
      <c r="AA13" s="650"/>
      <c r="AB13" s="650"/>
      <c r="AC13" s="650"/>
      <c r="AD13" s="651" t="s">
        <v>132</v>
      </c>
      <c r="AE13" s="651"/>
      <c r="AF13" s="651"/>
      <c r="AG13" s="651"/>
      <c r="AH13" s="651"/>
      <c r="AI13" s="651"/>
      <c r="AJ13" s="651"/>
      <c r="AK13" s="651"/>
      <c r="AL13" s="652" t="s">
        <v>239</v>
      </c>
      <c r="AM13" s="653"/>
      <c r="AN13" s="653"/>
      <c r="AO13" s="654"/>
      <c r="AP13" s="644" t="s">
        <v>260</v>
      </c>
      <c r="AQ13" s="645"/>
      <c r="AR13" s="645"/>
      <c r="AS13" s="645"/>
      <c r="AT13" s="645"/>
      <c r="AU13" s="645"/>
      <c r="AV13" s="645"/>
      <c r="AW13" s="645"/>
      <c r="AX13" s="645"/>
      <c r="AY13" s="645"/>
      <c r="AZ13" s="645"/>
      <c r="BA13" s="645"/>
      <c r="BB13" s="645"/>
      <c r="BC13" s="645"/>
      <c r="BD13" s="645"/>
      <c r="BE13" s="645"/>
      <c r="BF13" s="646"/>
      <c r="BG13" s="647">
        <v>177730</v>
      </c>
      <c r="BH13" s="648"/>
      <c r="BI13" s="648"/>
      <c r="BJ13" s="648"/>
      <c r="BK13" s="648"/>
      <c r="BL13" s="648"/>
      <c r="BM13" s="648"/>
      <c r="BN13" s="649"/>
      <c r="BO13" s="650">
        <v>48.5</v>
      </c>
      <c r="BP13" s="650"/>
      <c r="BQ13" s="650"/>
      <c r="BR13" s="650"/>
      <c r="BS13" s="656" t="s">
        <v>132</v>
      </c>
      <c r="BT13" s="648"/>
      <c r="BU13" s="648"/>
      <c r="BV13" s="648"/>
      <c r="BW13" s="648"/>
      <c r="BX13" s="648"/>
      <c r="BY13" s="648"/>
      <c r="BZ13" s="648"/>
      <c r="CA13" s="648"/>
      <c r="CB13" s="657"/>
      <c r="CD13" s="662" t="s">
        <v>261</v>
      </c>
      <c r="CE13" s="663"/>
      <c r="CF13" s="663"/>
      <c r="CG13" s="663"/>
      <c r="CH13" s="663"/>
      <c r="CI13" s="663"/>
      <c r="CJ13" s="663"/>
      <c r="CK13" s="663"/>
      <c r="CL13" s="663"/>
      <c r="CM13" s="663"/>
      <c r="CN13" s="663"/>
      <c r="CO13" s="663"/>
      <c r="CP13" s="663"/>
      <c r="CQ13" s="664"/>
      <c r="CR13" s="647">
        <v>419627</v>
      </c>
      <c r="CS13" s="648"/>
      <c r="CT13" s="648"/>
      <c r="CU13" s="648"/>
      <c r="CV13" s="648"/>
      <c r="CW13" s="648"/>
      <c r="CX13" s="648"/>
      <c r="CY13" s="649"/>
      <c r="CZ13" s="650">
        <v>9.5</v>
      </c>
      <c r="DA13" s="650"/>
      <c r="DB13" s="650"/>
      <c r="DC13" s="650"/>
      <c r="DD13" s="656">
        <v>301307</v>
      </c>
      <c r="DE13" s="648"/>
      <c r="DF13" s="648"/>
      <c r="DG13" s="648"/>
      <c r="DH13" s="648"/>
      <c r="DI13" s="648"/>
      <c r="DJ13" s="648"/>
      <c r="DK13" s="648"/>
      <c r="DL13" s="648"/>
      <c r="DM13" s="648"/>
      <c r="DN13" s="648"/>
      <c r="DO13" s="648"/>
      <c r="DP13" s="649"/>
      <c r="DQ13" s="656">
        <v>148251</v>
      </c>
      <c r="DR13" s="648"/>
      <c r="DS13" s="648"/>
      <c r="DT13" s="648"/>
      <c r="DU13" s="648"/>
      <c r="DV13" s="648"/>
      <c r="DW13" s="648"/>
      <c r="DX13" s="648"/>
      <c r="DY13" s="648"/>
      <c r="DZ13" s="648"/>
      <c r="EA13" s="648"/>
      <c r="EB13" s="648"/>
      <c r="EC13" s="657"/>
    </row>
    <row r="14" spans="2:143" ht="11.25" customHeight="1" x14ac:dyDescent="0.15">
      <c r="B14" s="644" t="s">
        <v>262</v>
      </c>
      <c r="C14" s="645"/>
      <c r="D14" s="645"/>
      <c r="E14" s="645"/>
      <c r="F14" s="645"/>
      <c r="G14" s="645"/>
      <c r="H14" s="645"/>
      <c r="I14" s="645"/>
      <c r="J14" s="645"/>
      <c r="K14" s="645"/>
      <c r="L14" s="645"/>
      <c r="M14" s="645"/>
      <c r="N14" s="645"/>
      <c r="O14" s="645"/>
      <c r="P14" s="645"/>
      <c r="Q14" s="646"/>
      <c r="R14" s="647" t="s">
        <v>132</v>
      </c>
      <c r="S14" s="648"/>
      <c r="T14" s="648"/>
      <c r="U14" s="648"/>
      <c r="V14" s="648"/>
      <c r="W14" s="648"/>
      <c r="X14" s="648"/>
      <c r="Y14" s="649"/>
      <c r="Z14" s="650" t="s">
        <v>132</v>
      </c>
      <c r="AA14" s="650"/>
      <c r="AB14" s="650"/>
      <c r="AC14" s="650"/>
      <c r="AD14" s="651" t="s">
        <v>132</v>
      </c>
      <c r="AE14" s="651"/>
      <c r="AF14" s="651"/>
      <c r="AG14" s="651"/>
      <c r="AH14" s="651"/>
      <c r="AI14" s="651"/>
      <c r="AJ14" s="651"/>
      <c r="AK14" s="651"/>
      <c r="AL14" s="652" t="s">
        <v>239</v>
      </c>
      <c r="AM14" s="653"/>
      <c r="AN14" s="653"/>
      <c r="AO14" s="654"/>
      <c r="AP14" s="644" t="s">
        <v>263</v>
      </c>
      <c r="AQ14" s="645"/>
      <c r="AR14" s="645"/>
      <c r="AS14" s="645"/>
      <c r="AT14" s="645"/>
      <c r="AU14" s="645"/>
      <c r="AV14" s="645"/>
      <c r="AW14" s="645"/>
      <c r="AX14" s="645"/>
      <c r="AY14" s="645"/>
      <c r="AZ14" s="645"/>
      <c r="BA14" s="645"/>
      <c r="BB14" s="645"/>
      <c r="BC14" s="645"/>
      <c r="BD14" s="645"/>
      <c r="BE14" s="645"/>
      <c r="BF14" s="646"/>
      <c r="BG14" s="647">
        <v>12312</v>
      </c>
      <c r="BH14" s="648"/>
      <c r="BI14" s="648"/>
      <c r="BJ14" s="648"/>
      <c r="BK14" s="648"/>
      <c r="BL14" s="648"/>
      <c r="BM14" s="648"/>
      <c r="BN14" s="649"/>
      <c r="BO14" s="650">
        <v>3.4</v>
      </c>
      <c r="BP14" s="650"/>
      <c r="BQ14" s="650"/>
      <c r="BR14" s="650"/>
      <c r="BS14" s="656" t="s">
        <v>132</v>
      </c>
      <c r="BT14" s="648"/>
      <c r="BU14" s="648"/>
      <c r="BV14" s="648"/>
      <c r="BW14" s="648"/>
      <c r="BX14" s="648"/>
      <c r="BY14" s="648"/>
      <c r="BZ14" s="648"/>
      <c r="CA14" s="648"/>
      <c r="CB14" s="657"/>
      <c r="CD14" s="662" t="s">
        <v>264</v>
      </c>
      <c r="CE14" s="663"/>
      <c r="CF14" s="663"/>
      <c r="CG14" s="663"/>
      <c r="CH14" s="663"/>
      <c r="CI14" s="663"/>
      <c r="CJ14" s="663"/>
      <c r="CK14" s="663"/>
      <c r="CL14" s="663"/>
      <c r="CM14" s="663"/>
      <c r="CN14" s="663"/>
      <c r="CO14" s="663"/>
      <c r="CP14" s="663"/>
      <c r="CQ14" s="664"/>
      <c r="CR14" s="647">
        <v>212892</v>
      </c>
      <c r="CS14" s="648"/>
      <c r="CT14" s="648"/>
      <c r="CU14" s="648"/>
      <c r="CV14" s="648"/>
      <c r="CW14" s="648"/>
      <c r="CX14" s="648"/>
      <c r="CY14" s="649"/>
      <c r="CZ14" s="650">
        <v>4.8</v>
      </c>
      <c r="DA14" s="650"/>
      <c r="DB14" s="650"/>
      <c r="DC14" s="650"/>
      <c r="DD14" s="656">
        <v>6734</v>
      </c>
      <c r="DE14" s="648"/>
      <c r="DF14" s="648"/>
      <c r="DG14" s="648"/>
      <c r="DH14" s="648"/>
      <c r="DI14" s="648"/>
      <c r="DJ14" s="648"/>
      <c r="DK14" s="648"/>
      <c r="DL14" s="648"/>
      <c r="DM14" s="648"/>
      <c r="DN14" s="648"/>
      <c r="DO14" s="648"/>
      <c r="DP14" s="649"/>
      <c r="DQ14" s="656">
        <v>191767</v>
      </c>
      <c r="DR14" s="648"/>
      <c r="DS14" s="648"/>
      <c r="DT14" s="648"/>
      <c r="DU14" s="648"/>
      <c r="DV14" s="648"/>
      <c r="DW14" s="648"/>
      <c r="DX14" s="648"/>
      <c r="DY14" s="648"/>
      <c r="DZ14" s="648"/>
      <c r="EA14" s="648"/>
      <c r="EB14" s="648"/>
      <c r="EC14" s="657"/>
    </row>
    <row r="15" spans="2:143" ht="11.25" customHeight="1" x14ac:dyDescent="0.15">
      <c r="B15" s="644" t="s">
        <v>265</v>
      </c>
      <c r="C15" s="645"/>
      <c r="D15" s="645"/>
      <c r="E15" s="645"/>
      <c r="F15" s="645"/>
      <c r="G15" s="645"/>
      <c r="H15" s="645"/>
      <c r="I15" s="645"/>
      <c r="J15" s="645"/>
      <c r="K15" s="645"/>
      <c r="L15" s="645"/>
      <c r="M15" s="645"/>
      <c r="N15" s="645"/>
      <c r="O15" s="645"/>
      <c r="P15" s="645"/>
      <c r="Q15" s="646"/>
      <c r="R15" s="647" t="s">
        <v>239</v>
      </c>
      <c r="S15" s="648"/>
      <c r="T15" s="648"/>
      <c r="U15" s="648"/>
      <c r="V15" s="648"/>
      <c r="W15" s="648"/>
      <c r="X15" s="648"/>
      <c r="Y15" s="649"/>
      <c r="Z15" s="650" t="s">
        <v>132</v>
      </c>
      <c r="AA15" s="650"/>
      <c r="AB15" s="650"/>
      <c r="AC15" s="650"/>
      <c r="AD15" s="651" t="s">
        <v>239</v>
      </c>
      <c r="AE15" s="651"/>
      <c r="AF15" s="651"/>
      <c r="AG15" s="651"/>
      <c r="AH15" s="651"/>
      <c r="AI15" s="651"/>
      <c r="AJ15" s="651"/>
      <c r="AK15" s="651"/>
      <c r="AL15" s="652" t="s">
        <v>132</v>
      </c>
      <c r="AM15" s="653"/>
      <c r="AN15" s="653"/>
      <c r="AO15" s="654"/>
      <c r="AP15" s="644" t="s">
        <v>266</v>
      </c>
      <c r="AQ15" s="645"/>
      <c r="AR15" s="645"/>
      <c r="AS15" s="645"/>
      <c r="AT15" s="645"/>
      <c r="AU15" s="645"/>
      <c r="AV15" s="645"/>
      <c r="AW15" s="645"/>
      <c r="AX15" s="645"/>
      <c r="AY15" s="645"/>
      <c r="AZ15" s="645"/>
      <c r="BA15" s="645"/>
      <c r="BB15" s="645"/>
      <c r="BC15" s="645"/>
      <c r="BD15" s="645"/>
      <c r="BE15" s="645"/>
      <c r="BF15" s="646"/>
      <c r="BG15" s="647">
        <v>16569</v>
      </c>
      <c r="BH15" s="648"/>
      <c r="BI15" s="648"/>
      <c r="BJ15" s="648"/>
      <c r="BK15" s="648"/>
      <c r="BL15" s="648"/>
      <c r="BM15" s="648"/>
      <c r="BN15" s="649"/>
      <c r="BO15" s="650">
        <v>4.5</v>
      </c>
      <c r="BP15" s="650"/>
      <c r="BQ15" s="650"/>
      <c r="BR15" s="650"/>
      <c r="BS15" s="656" t="s">
        <v>239</v>
      </c>
      <c r="BT15" s="648"/>
      <c r="BU15" s="648"/>
      <c r="BV15" s="648"/>
      <c r="BW15" s="648"/>
      <c r="BX15" s="648"/>
      <c r="BY15" s="648"/>
      <c r="BZ15" s="648"/>
      <c r="CA15" s="648"/>
      <c r="CB15" s="657"/>
      <c r="CD15" s="662" t="s">
        <v>267</v>
      </c>
      <c r="CE15" s="663"/>
      <c r="CF15" s="663"/>
      <c r="CG15" s="663"/>
      <c r="CH15" s="663"/>
      <c r="CI15" s="663"/>
      <c r="CJ15" s="663"/>
      <c r="CK15" s="663"/>
      <c r="CL15" s="663"/>
      <c r="CM15" s="663"/>
      <c r="CN15" s="663"/>
      <c r="CO15" s="663"/>
      <c r="CP15" s="663"/>
      <c r="CQ15" s="664"/>
      <c r="CR15" s="647">
        <v>266452</v>
      </c>
      <c r="CS15" s="648"/>
      <c r="CT15" s="648"/>
      <c r="CU15" s="648"/>
      <c r="CV15" s="648"/>
      <c r="CW15" s="648"/>
      <c r="CX15" s="648"/>
      <c r="CY15" s="649"/>
      <c r="CZ15" s="650">
        <v>6</v>
      </c>
      <c r="DA15" s="650"/>
      <c r="DB15" s="650"/>
      <c r="DC15" s="650"/>
      <c r="DD15" s="656">
        <v>37217</v>
      </c>
      <c r="DE15" s="648"/>
      <c r="DF15" s="648"/>
      <c r="DG15" s="648"/>
      <c r="DH15" s="648"/>
      <c r="DI15" s="648"/>
      <c r="DJ15" s="648"/>
      <c r="DK15" s="648"/>
      <c r="DL15" s="648"/>
      <c r="DM15" s="648"/>
      <c r="DN15" s="648"/>
      <c r="DO15" s="648"/>
      <c r="DP15" s="649"/>
      <c r="DQ15" s="656">
        <v>174380</v>
      </c>
      <c r="DR15" s="648"/>
      <c r="DS15" s="648"/>
      <c r="DT15" s="648"/>
      <c r="DU15" s="648"/>
      <c r="DV15" s="648"/>
      <c r="DW15" s="648"/>
      <c r="DX15" s="648"/>
      <c r="DY15" s="648"/>
      <c r="DZ15" s="648"/>
      <c r="EA15" s="648"/>
      <c r="EB15" s="648"/>
      <c r="EC15" s="657"/>
    </row>
    <row r="16" spans="2:143" ht="11.25" customHeight="1" x14ac:dyDescent="0.15">
      <c r="B16" s="644" t="s">
        <v>268</v>
      </c>
      <c r="C16" s="645"/>
      <c r="D16" s="645"/>
      <c r="E16" s="645"/>
      <c r="F16" s="645"/>
      <c r="G16" s="645"/>
      <c r="H16" s="645"/>
      <c r="I16" s="645"/>
      <c r="J16" s="645"/>
      <c r="K16" s="645"/>
      <c r="L16" s="645"/>
      <c r="M16" s="645"/>
      <c r="N16" s="645"/>
      <c r="O16" s="645"/>
      <c r="P16" s="645"/>
      <c r="Q16" s="646"/>
      <c r="R16" s="647">
        <v>2918</v>
      </c>
      <c r="S16" s="648"/>
      <c r="T16" s="648"/>
      <c r="U16" s="648"/>
      <c r="V16" s="648"/>
      <c r="W16" s="648"/>
      <c r="X16" s="648"/>
      <c r="Y16" s="649"/>
      <c r="Z16" s="650">
        <v>0.1</v>
      </c>
      <c r="AA16" s="650"/>
      <c r="AB16" s="650"/>
      <c r="AC16" s="650"/>
      <c r="AD16" s="651">
        <v>2918</v>
      </c>
      <c r="AE16" s="651"/>
      <c r="AF16" s="651"/>
      <c r="AG16" s="651"/>
      <c r="AH16" s="651"/>
      <c r="AI16" s="651"/>
      <c r="AJ16" s="651"/>
      <c r="AK16" s="651"/>
      <c r="AL16" s="652">
        <v>0.1</v>
      </c>
      <c r="AM16" s="653"/>
      <c r="AN16" s="653"/>
      <c r="AO16" s="654"/>
      <c r="AP16" s="644" t="s">
        <v>269</v>
      </c>
      <c r="AQ16" s="645"/>
      <c r="AR16" s="645"/>
      <c r="AS16" s="645"/>
      <c r="AT16" s="645"/>
      <c r="AU16" s="645"/>
      <c r="AV16" s="645"/>
      <c r="AW16" s="645"/>
      <c r="AX16" s="645"/>
      <c r="AY16" s="645"/>
      <c r="AZ16" s="645"/>
      <c r="BA16" s="645"/>
      <c r="BB16" s="645"/>
      <c r="BC16" s="645"/>
      <c r="BD16" s="645"/>
      <c r="BE16" s="645"/>
      <c r="BF16" s="646"/>
      <c r="BG16" s="647" t="s">
        <v>239</v>
      </c>
      <c r="BH16" s="648"/>
      <c r="BI16" s="648"/>
      <c r="BJ16" s="648"/>
      <c r="BK16" s="648"/>
      <c r="BL16" s="648"/>
      <c r="BM16" s="648"/>
      <c r="BN16" s="649"/>
      <c r="BO16" s="650" t="s">
        <v>239</v>
      </c>
      <c r="BP16" s="650"/>
      <c r="BQ16" s="650"/>
      <c r="BR16" s="650"/>
      <c r="BS16" s="656" t="s">
        <v>239</v>
      </c>
      <c r="BT16" s="648"/>
      <c r="BU16" s="648"/>
      <c r="BV16" s="648"/>
      <c r="BW16" s="648"/>
      <c r="BX16" s="648"/>
      <c r="BY16" s="648"/>
      <c r="BZ16" s="648"/>
      <c r="CA16" s="648"/>
      <c r="CB16" s="657"/>
      <c r="CD16" s="662" t="s">
        <v>270</v>
      </c>
      <c r="CE16" s="663"/>
      <c r="CF16" s="663"/>
      <c r="CG16" s="663"/>
      <c r="CH16" s="663"/>
      <c r="CI16" s="663"/>
      <c r="CJ16" s="663"/>
      <c r="CK16" s="663"/>
      <c r="CL16" s="663"/>
      <c r="CM16" s="663"/>
      <c r="CN16" s="663"/>
      <c r="CO16" s="663"/>
      <c r="CP16" s="663"/>
      <c r="CQ16" s="664"/>
      <c r="CR16" s="647">
        <v>61285</v>
      </c>
      <c r="CS16" s="648"/>
      <c r="CT16" s="648"/>
      <c r="CU16" s="648"/>
      <c r="CV16" s="648"/>
      <c r="CW16" s="648"/>
      <c r="CX16" s="648"/>
      <c r="CY16" s="649"/>
      <c r="CZ16" s="650">
        <v>1.4</v>
      </c>
      <c r="DA16" s="650"/>
      <c r="DB16" s="650"/>
      <c r="DC16" s="650"/>
      <c r="DD16" s="656" t="s">
        <v>132</v>
      </c>
      <c r="DE16" s="648"/>
      <c r="DF16" s="648"/>
      <c r="DG16" s="648"/>
      <c r="DH16" s="648"/>
      <c r="DI16" s="648"/>
      <c r="DJ16" s="648"/>
      <c r="DK16" s="648"/>
      <c r="DL16" s="648"/>
      <c r="DM16" s="648"/>
      <c r="DN16" s="648"/>
      <c r="DO16" s="648"/>
      <c r="DP16" s="649"/>
      <c r="DQ16" s="656">
        <v>16123</v>
      </c>
      <c r="DR16" s="648"/>
      <c r="DS16" s="648"/>
      <c r="DT16" s="648"/>
      <c r="DU16" s="648"/>
      <c r="DV16" s="648"/>
      <c r="DW16" s="648"/>
      <c r="DX16" s="648"/>
      <c r="DY16" s="648"/>
      <c r="DZ16" s="648"/>
      <c r="EA16" s="648"/>
      <c r="EB16" s="648"/>
      <c r="EC16" s="657"/>
    </row>
    <row r="17" spans="2:133" ht="11.25" customHeight="1" x14ac:dyDescent="0.15">
      <c r="B17" s="644" t="s">
        <v>271</v>
      </c>
      <c r="C17" s="645"/>
      <c r="D17" s="645"/>
      <c r="E17" s="645"/>
      <c r="F17" s="645"/>
      <c r="G17" s="645"/>
      <c r="H17" s="645"/>
      <c r="I17" s="645"/>
      <c r="J17" s="645"/>
      <c r="K17" s="645"/>
      <c r="L17" s="645"/>
      <c r="M17" s="645"/>
      <c r="N17" s="645"/>
      <c r="O17" s="645"/>
      <c r="P17" s="645"/>
      <c r="Q17" s="646"/>
      <c r="R17" s="647">
        <v>1560</v>
      </c>
      <c r="S17" s="648"/>
      <c r="T17" s="648"/>
      <c r="U17" s="648"/>
      <c r="V17" s="648"/>
      <c r="W17" s="648"/>
      <c r="X17" s="648"/>
      <c r="Y17" s="649"/>
      <c r="Z17" s="650">
        <v>0</v>
      </c>
      <c r="AA17" s="650"/>
      <c r="AB17" s="650"/>
      <c r="AC17" s="650"/>
      <c r="AD17" s="651">
        <v>1560</v>
      </c>
      <c r="AE17" s="651"/>
      <c r="AF17" s="651"/>
      <c r="AG17" s="651"/>
      <c r="AH17" s="651"/>
      <c r="AI17" s="651"/>
      <c r="AJ17" s="651"/>
      <c r="AK17" s="651"/>
      <c r="AL17" s="652">
        <v>0.1</v>
      </c>
      <c r="AM17" s="653"/>
      <c r="AN17" s="653"/>
      <c r="AO17" s="654"/>
      <c r="AP17" s="644" t="s">
        <v>272</v>
      </c>
      <c r="AQ17" s="645"/>
      <c r="AR17" s="645"/>
      <c r="AS17" s="645"/>
      <c r="AT17" s="645"/>
      <c r="AU17" s="645"/>
      <c r="AV17" s="645"/>
      <c r="AW17" s="645"/>
      <c r="AX17" s="645"/>
      <c r="AY17" s="645"/>
      <c r="AZ17" s="645"/>
      <c r="BA17" s="645"/>
      <c r="BB17" s="645"/>
      <c r="BC17" s="645"/>
      <c r="BD17" s="645"/>
      <c r="BE17" s="645"/>
      <c r="BF17" s="646"/>
      <c r="BG17" s="647" t="s">
        <v>239</v>
      </c>
      <c r="BH17" s="648"/>
      <c r="BI17" s="648"/>
      <c r="BJ17" s="648"/>
      <c r="BK17" s="648"/>
      <c r="BL17" s="648"/>
      <c r="BM17" s="648"/>
      <c r="BN17" s="649"/>
      <c r="BO17" s="650" t="s">
        <v>239</v>
      </c>
      <c r="BP17" s="650"/>
      <c r="BQ17" s="650"/>
      <c r="BR17" s="650"/>
      <c r="BS17" s="656" t="s">
        <v>239</v>
      </c>
      <c r="BT17" s="648"/>
      <c r="BU17" s="648"/>
      <c r="BV17" s="648"/>
      <c r="BW17" s="648"/>
      <c r="BX17" s="648"/>
      <c r="BY17" s="648"/>
      <c r="BZ17" s="648"/>
      <c r="CA17" s="648"/>
      <c r="CB17" s="657"/>
      <c r="CD17" s="662" t="s">
        <v>273</v>
      </c>
      <c r="CE17" s="663"/>
      <c r="CF17" s="663"/>
      <c r="CG17" s="663"/>
      <c r="CH17" s="663"/>
      <c r="CI17" s="663"/>
      <c r="CJ17" s="663"/>
      <c r="CK17" s="663"/>
      <c r="CL17" s="663"/>
      <c r="CM17" s="663"/>
      <c r="CN17" s="663"/>
      <c r="CO17" s="663"/>
      <c r="CP17" s="663"/>
      <c r="CQ17" s="664"/>
      <c r="CR17" s="647">
        <v>335027</v>
      </c>
      <c r="CS17" s="648"/>
      <c r="CT17" s="648"/>
      <c r="CU17" s="648"/>
      <c r="CV17" s="648"/>
      <c r="CW17" s="648"/>
      <c r="CX17" s="648"/>
      <c r="CY17" s="649"/>
      <c r="CZ17" s="650">
        <v>7.6</v>
      </c>
      <c r="DA17" s="650"/>
      <c r="DB17" s="650"/>
      <c r="DC17" s="650"/>
      <c r="DD17" s="656" t="s">
        <v>132</v>
      </c>
      <c r="DE17" s="648"/>
      <c r="DF17" s="648"/>
      <c r="DG17" s="648"/>
      <c r="DH17" s="648"/>
      <c r="DI17" s="648"/>
      <c r="DJ17" s="648"/>
      <c r="DK17" s="648"/>
      <c r="DL17" s="648"/>
      <c r="DM17" s="648"/>
      <c r="DN17" s="648"/>
      <c r="DO17" s="648"/>
      <c r="DP17" s="649"/>
      <c r="DQ17" s="656">
        <v>303918</v>
      </c>
      <c r="DR17" s="648"/>
      <c r="DS17" s="648"/>
      <c r="DT17" s="648"/>
      <c r="DU17" s="648"/>
      <c r="DV17" s="648"/>
      <c r="DW17" s="648"/>
      <c r="DX17" s="648"/>
      <c r="DY17" s="648"/>
      <c r="DZ17" s="648"/>
      <c r="EA17" s="648"/>
      <c r="EB17" s="648"/>
      <c r="EC17" s="657"/>
    </row>
    <row r="18" spans="2:133" ht="11.25" customHeight="1" x14ac:dyDescent="0.15">
      <c r="B18" s="644" t="s">
        <v>274</v>
      </c>
      <c r="C18" s="645"/>
      <c r="D18" s="645"/>
      <c r="E18" s="645"/>
      <c r="F18" s="645"/>
      <c r="G18" s="645"/>
      <c r="H18" s="645"/>
      <c r="I18" s="645"/>
      <c r="J18" s="645"/>
      <c r="K18" s="645"/>
      <c r="L18" s="645"/>
      <c r="M18" s="645"/>
      <c r="N18" s="645"/>
      <c r="O18" s="645"/>
      <c r="P18" s="645"/>
      <c r="Q18" s="646"/>
      <c r="R18" s="647">
        <v>1753</v>
      </c>
      <c r="S18" s="648"/>
      <c r="T18" s="648"/>
      <c r="U18" s="648"/>
      <c r="V18" s="648"/>
      <c r="W18" s="648"/>
      <c r="X18" s="648"/>
      <c r="Y18" s="649"/>
      <c r="Z18" s="650">
        <v>0</v>
      </c>
      <c r="AA18" s="650"/>
      <c r="AB18" s="650"/>
      <c r="AC18" s="650"/>
      <c r="AD18" s="651">
        <v>1753</v>
      </c>
      <c r="AE18" s="651"/>
      <c r="AF18" s="651"/>
      <c r="AG18" s="651"/>
      <c r="AH18" s="651"/>
      <c r="AI18" s="651"/>
      <c r="AJ18" s="651"/>
      <c r="AK18" s="651"/>
      <c r="AL18" s="652">
        <v>0.1</v>
      </c>
      <c r="AM18" s="653"/>
      <c r="AN18" s="653"/>
      <c r="AO18" s="654"/>
      <c r="AP18" s="644" t="s">
        <v>275</v>
      </c>
      <c r="AQ18" s="645"/>
      <c r="AR18" s="645"/>
      <c r="AS18" s="645"/>
      <c r="AT18" s="645"/>
      <c r="AU18" s="645"/>
      <c r="AV18" s="645"/>
      <c r="AW18" s="645"/>
      <c r="AX18" s="645"/>
      <c r="AY18" s="645"/>
      <c r="AZ18" s="645"/>
      <c r="BA18" s="645"/>
      <c r="BB18" s="645"/>
      <c r="BC18" s="645"/>
      <c r="BD18" s="645"/>
      <c r="BE18" s="645"/>
      <c r="BF18" s="646"/>
      <c r="BG18" s="647" t="s">
        <v>239</v>
      </c>
      <c r="BH18" s="648"/>
      <c r="BI18" s="648"/>
      <c r="BJ18" s="648"/>
      <c r="BK18" s="648"/>
      <c r="BL18" s="648"/>
      <c r="BM18" s="648"/>
      <c r="BN18" s="649"/>
      <c r="BO18" s="650" t="s">
        <v>132</v>
      </c>
      <c r="BP18" s="650"/>
      <c r="BQ18" s="650"/>
      <c r="BR18" s="650"/>
      <c r="BS18" s="656" t="s">
        <v>132</v>
      </c>
      <c r="BT18" s="648"/>
      <c r="BU18" s="648"/>
      <c r="BV18" s="648"/>
      <c r="BW18" s="648"/>
      <c r="BX18" s="648"/>
      <c r="BY18" s="648"/>
      <c r="BZ18" s="648"/>
      <c r="CA18" s="648"/>
      <c r="CB18" s="657"/>
      <c r="CD18" s="662" t="s">
        <v>276</v>
      </c>
      <c r="CE18" s="663"/>
      <c r="CF18" s="663"/>
      <c r="CG18" s="663"/>
      <c r="CH18" s="663"/>
      <c r="CI18" s="663"/>
      <c r="CJ18" s="663"/>
      <c r="CK18" s="663"/>
      <c r="CL18" s="663"/>
      <c r="CM18" s="663"/>
      <c r="CN18" s="663"/>
      <c r="CO18" s="663"/>
      <c r="CP18" s="663"/>
      <c r="CQ18" s="664"/>
      <c r="CR18" s="647" t="s">
        <v>132</v>
      </c>
      <c r="CS18" s="648"/>
      <c r="CT18" s="648"/>
      <c r="CU18" s="648"/>
      <c r="CV18" s="648"/>
      <c r="CW18" s="648"/>
      <c r="CX18" s="648"/>
      <c r="CY18" s="649"/>
      <c r="CZ18" s="650" t="s">
        <v>239</v>
      </c>
      <c r="DA18" s="650"/>
      <c r="DB18" s="650"/>
      <c r="DC18" s="650"/>
      <c r="DD18" s="656" t="s">
        <v>132</v>
      </c>
      <c r="DE18" s="648"/>
      <c r="DF18" s="648"/>
      <c r="DG18" s="648"/>
      <c r="DH18" s="648"/>
      <c r="DI18" s="648"/>
      <c r="DJ18" s="648"/>
      <c r="DK18" s="648"/>
      <c r="DL18" s="648"/>
      <c r="DM18" s="648"/>
      <c r="DN18" s="648"/>
      <c r="DO18" s="648"/>
      <c r="DP18" s="649"/>
      <c r="DQ18" s="656" t="s">
        <v>132</v>
      </c>
      <c r="DR18" s="648"/>
      <c r="DS18" s="648"/>
      <c r="DT18" s="648"/>
      <c r="DU18" s="648"/>
      <c r="DV18" s="648"/>
      <c r="DW18" s="648"/>
      <c r="DX18" s="648"/>
      <c r="DY18" s="648"/>
      <c r="DZ18" s="648"/>
      <c r="EA18" s="648"/>
      <c r="EB18" s="648"/>
      <c r="EC18" s="657"/>
    </row>
    <row r="19" spans="2:133" ht="11.25" customHeight="1" x14ac:dyDescent="0.15">
      <c r="B19" s="644" t="s">
        <v>277</v>
      </c>
      <c r="C19" s="645"/>
      <c r="D19" s="645"/>
      <c r="E19" s="645"/>
      <c r="F19" s="645"/>
      <c r="G19" s="645"/>
      <c r="H19" s="645"/>
      <c r="I19" s="645"/>
      <c r="J19" s="645"/>
      <c r="K19" s="645"/>
      <c r="L19" s="645"/>
      <c r="M19" s="645"/>
      <c r="N19" s="645"/>
      <c r="O19" s="645"/>
      <c r="P19" s="645"/>
      <c r="Q19" s="646"/>
      <c r="R19" s="647">
        <v>225</v>
      </c>
      <c r="S19" s="648"/>
      <c r="T19" s="648"/>
      <c r="U19" s="648"/>
      <c r="V19" s="648"/>
      <c r="W19" s="648"/>
      <c r="X19" s="648"/>
      <c r="Y19" s="649"/>
      <c r="Z19" s="650">
        <v>0</v>
      </c>
      <c r="AA19" s="650"/>
      <c r="AB19" s="650"/>
      <c r="AC19" s="650"/>
      <c r="AD19" s="651">
        <v>225</v>
      </c>
      <c r="AE19" s="651"/>
      <c r="AF19" s="651"/>
      <c r="AG19" s="651"/>
      <c r="AH19" s="651"/>
      <c r="AI19" s="651"/>
      <c r="AJ19" s="651"/>
      <c r="AK19" s="651"/>
      <c r="AL19" s="652">
        <v>0</v>
      </c>
      <c r="AM19" s="653"/>
      <c r="AN19" s="653"/>
      <c r="AO19" s="654"/>
      <c r="AP19" s="644" t="s">
        <v>278</v>
      </c>
      <c r="AQ19" s="645"/>
      <c r="AR19" s="645"/>
      <c r="AS19" s="645"/>
      <c r="AT19" s="645"/>
      <c r="AU19" s="645"/>
      <c r="AV19" s="645"/>
      <c r="AW19" s="645"/>
      <c r="AX19" s="645"/>
      <c r="AY19" s="645"/>
      <c r="AZ19" s="645"/>
      <c r="BA19" s="645"/>
      <c r="BB19" s="645"/>
      <c r="BC19" s="645"/>
      <c r="BD19" s="645"/>
      <c r="BE19" s="645"/>
      <c r="BF19" s="646"/>
      <c r="BG19" s="647">
        <v>9164</v>
      </c>
      <c r="BH19" s="648"/>
      <c r="BI19" s="648"/>
      <c r="BJ19" s="648"/>
      <c r="BK19" s="648"/>
      <c r="BL19" s="648"/>
      <c r="BM19" s="648"/>
      <c r="BN19" s="649"/>
      <c r="BO19" s="650">
        <v>2.5</v>
      </c>
      <c r="BP19" s="650"/>
      <c r="BQ19" s="650"/>
      <c r="BR19" s="650"/>
      <c r="BS19" s="656" t="s">
        <v>239</v>
      </c>
      <c r="BT19" s="648"/>
      <c r="BU19" s="648"/>
      <c r="BV19" s="648"/>
      <c r="BW19" s="648"/>
      <c r="BX19" s="648"/>
      <c r="BY19" s="648"/>
      <c r="BZ19" s="648"/>
      <c r="CA19" s="648"/>
      <c r="CB19" s="657"/>
      <c r="CD19" s="662" t="s">
        <v>279</v>
      </c>
      <c r="CE19" s="663"/>
      <c r="CF19" s="663"/>
      <c r="CG19" s="663"/>
      <c r="CH19" s="663"/>
      <c r="CI19" s="663"/>
      <c r="CJ19" s="663"/>
      <c r="CK19" s="663"/>
      <c r="CL19" s="663"/>
      <c r="CM19" s="663"/>
      <c r="CN19" s="663"/>
      <c r="CO19" s="663"/>
      <c r="CP19" s="663"/>
      <c r="CQ19" s="664"/>
      <c r="CR19" s="647" t="s">
        <v>239</v>
      </c>
      <c r="CS19" s="648"/>
      <c r="CT19" s="648"/>
      <c r="CU19" s="648"/>
      <c r="CV19" s="648"/>
      <c r="CW19" s="648"/>
      <c r="CX19" s="648"/>
      <c r="CY19" s="649"/>
      <c r="CZ19" s="650" t="s">
        <v>239</v>
      </c>
      <c r="DA19" s="650"/>
      <c r="DB19" s="650"/>
      <c r="DC19" s="650"/>
      <c r="DD19" s="656" t="s">
        <v>132</v>
      </c>
      <c r="DE19" s="648"/>
      <c r="DF19" s="648"/>
      <c r="DG19" s="648"/>
      <c r="DH19" s="648"/>
      <c r="DI19" s="648"/>
      <c r="DJ19" s="648"/>
      <c r="DK19" s="648"/>
      <c r="DL19" s="648"/>
      <c r="DM19" s="648"/>
      <c r="DN19" s="648"/>
      <c r="DO19" s="648"/>
      <c r="DP19" s="649"/>
      <c r="DQ19" s="656" t="s">
        <v>132</v>
      </c>
      <c r="DR19" s="648"/>
      <c r="DS19" s="648"/>
      <c r="DT19" s="648"/>
      <c r="DU19" s="648"/>
      <c r="DV19" s="648"/>
      <c r="DW19" s="648"/>
      <c r="DX19" s="648"/>
      <c r="DY19" s="648"/>
      <c r="DZ19" s="648"/>
      <c r="EA19" s="648"/>
      <c r="EB19" s="648"/>
      <c r="EC19" s="657"/>
    </row>
    <row r="20" spans="2:133" ht="11.25" customHeight="1" x14ac:dyDescent="0.15">
      <c r="B20" s="644" t="s">
        <v>280</v>
      </c>
      <c r="C20" s="645"/>
      <c r="D20" s="645"/>
      <c r="E20" s="645"/>
      <c r="F20" s="645"/>
      <c r="G20" s="645"/>
      <c r="H20" s="645"/>
      <c r="I20" s="645"/>
      <c r="J20" s="645"/>
      <c r="K20" s="645"/>
      <c r="L20" s="645"/>
      <c r="M20" s="645"/>
      <c r="N20" s="645"/>
      <c r="O20" s="645"/>
      <c r="P20" s="645"/>
      <c r="Q20" s="646"/>
      <c r="R20" s="647">
        <v>1292</v>
      </c>
      <c r="S20" s="648"/>
      <c r="T20" s="648"/>
      <c r="U20" s="648"/>
      <c r="V20" s="648"/>
      <c r="W20" s="648"/>
      <c r="X20" s="648"/>
      <c r="Y20" s="649"/>
      <c r="Z20" s="650">
        <v>0</v>
      </c>
      <c r="AA20" s="650"/>
      <c r="AB20" s="650"/>
      <c r="AC20" s="650"/>
      <c r="AD20" s="651">
        <v>1292</v>
      </c>
      <c r="AE20" s="651"/>
      <c r="AF20" s="651"/>
      <c r="AG20" s="651"/>
      <c r="AH20" s="651"/>
      <c r="AI20" s="651"/>
      <c r="AJ20" s="651"/>
      <c r="AK20" s="651"/>
      <c r="AL20" s="652">
        <v>0.1</v>
      </c>
      <c r="AM20" s="653"/>
      <c r="AN20" s="653"/>
      <c r="AO20" s="654"/>
      <c r="AP20" s="644" t="s">
        <v>281</v>
      </c>
      <c r="AQ20" s="645"/>
      <c r="AR20" s="645"/>
      <c r="AS20" s="645"/>
      <c r="AT20" s="645"/>
      <c r="AU20" s="645"/>
      <c r="AV20" s="645"/>
      <c r="AW20" s="645"/>
      <c r="AX20" s="645"/>
      <c r="AY20" s="645"/>
      <c r="AZ20" s="645"/>
      <c r="BA20" s="645"/>
      <c r="BB20" s="645"/>
      <c r="BC20" s="645"/>
      <c r="BD20" s="645"/>
      <c r="BE20" s="645"/>
      <c r="BF20" s="646"/>
      <c r="BG20" s="647">
        <v>9164</v>
      </c>
      <c r="BH20" s="648"/>
      <c r="BI20" s="648"/>
      <c r="BJ20" s="648"/>
      <c r="BK20" s="648"/>
      <c r="BL20" s="648"/>
      <c r="BM20" s="648"/>
      <c r="BN20" s="649"/>
      <c r="BO20" s="650">
        <v>2.5</v>
      </c>
      <c r="BP20" s="650"/>
      <c r="BQ20" s="650"/>
      <c r="BR20" s="650"/>
      <c r="BS20" s="656" t="s">
        <v>132</v>
      </c>
      <c r="BT20" s="648"/>
      <c r="BU20" s="648"/>
      <c r="BV20" s="648"/>
      <c r="BW20" s="648"/>
      <c r="BX20" s="648"/>
      <c r="BY20" s="648"/>
      <c r="BZ20" s="648"/>
      <c r="CA20" s="648"/>
      <c r="CB20" s="657"/>
      <c r="CD20" s="662" t="s">
        <v>282</v>
      </c>
      <c r="CE20" s="663"/>
      <c r="CF20" s="663"/>
      <c r="CG20" s="663"/>
      <c r="CH20" s="663"/>
      <c r="CI20" s="663"/>
      <c r="CJ20" s="663"/>
      <c r="CK20" s="663"/>
      <c r="CL20" s="663"/>
      <c r="CM20" s="663"/>
      <c r="CN20" s="663"/>
      <c r="CO20" s="663"/>
      <c r="CP20" s="663"/>
      <c r="CQ20" s="664"/>
      <c r="CR20" s="647">
        <v>4427735</v>
      </c>
      <c r="CS20" s="648"/>
      <c r="CT20" s="648"/>
      <c r="CU20" s="648"/>
      <c r="CV20" s="648"/>
      <c r="CW20" s="648"/>
      <c r="CX20" s="648"/>
      <c r="CY20" s="649"/>
      <c r="CZ20" s="650">
        <v>100</v>
      </c>
      <c r="DA20" s="650"/>
      <c r="DB20" s="650"/>
      <c r="DC20" s="650"/>
      <c r="DD20" s="656">
        <v>409866</v>
      </c>
      <c r="DE20" s="648"/>
      <c r="DF20" s="648"/>
      <c r="DG20" s="648"/>
      <c r="DH20" s="648"/>
      <c r="DI20" s="648"/>
      <c r="DJ20" s="648"/>
      <c r="DK20" s="648"/>
      <c r="DL20" s="648"/>
      <c r="DM20" s="648"/>
      <c r="DN20" s="648"/>
      <c r="DO20" s="648"/>
      <c r="DP20" s="649"/>
      <c r="DQ20" s="656">
        <v>2757676</v>
      </c>
      <c r="DR20" s="648"/>
      <c r="DS20" s="648"/>
      <c r="DT20" s="648"/>
      <c r="DU20" s="648"/>
      <c r="DV20" s="648"/>
      <c r="DW20" s="648"/>
      <c r="DX20" s="648"/>
      <c r="DY20" s="648"/>
      <c r="DZ20" s="648"/>
      <c r="EA20" s="648"/>
      <c r="EB20" s="648"/>
      <c r="EC20" s="657"/>
    </row>
    <row r="21" spans="2:133" ht="11.25" customHeight="1" x14ac:dyDescent="0.15">
      <c r="B21" s="644" t="s">
        <v>283</v>
      </c>
      <c r="C21" s="645"/>
      <c r="D21" s="645"/>
      <c r="E21" s="645"/>
      <c r="F21" s="645"/>
      <c r="G21" s="645"/>
      <c r="H21" s="645"/>
      <c r="I21" s="645"/>
      <c r="J21" s="645"/>
      <c r="K21" s="645"/>
      <c r="L21" s="645"/>
      <c r="M21" s="645"/>
      <c r="N21" s="645"/>
      <c r="O21" s="645"/>
      <c r="P21" s="645"/>
      <c r="Q21" s="646"/>
      <c r="R21" s="647">
        <v>236</v>
      </c>
      <c r="S21" s="648"/>
      <c r="T21" s="648"/>
      <c r="U21" s="648"/>
      <c r="V21" s="648"/>
      <c r="W21" s="648"/>
      <c r="X21" s="648"/>
      <c r="Y21" s="649"/>
      <c r="Z21" s="650">
        <v>0</v>
      </c>
      <c r="AA21" s="650"/>
      <c r="AB21" s="650"/>
      <c r="AC21" s="650"/>
      <c r="AD21" s="651">
        <v>236</v>
      </c>
      <c r="AE21" s="651"/>
      <c r="AF21" s="651"/>
      <c r="AG21" s="651"/>
      <c r="AH21" s="651"/>
      <c r="AI21" s="651"/>
      <c r="AJ21" s="651"/>
      <c r="AK21" s="651"/>
      <c r="AL21" s="652">
        <v>0</v>
      </c>
      <c r="AM21" s="653"/>
      <c r="AN21" s="653"/>
      <c r="AO21" s="654"/>
      <c r="AP21" s="666" t="s">
        <v>284</v>
      </c>
      <c r="AQ21" s="667"/>
      <c r="AR21" s="667"/>
      <c r="AS21" s="667"/>
      <c r="AT21" s="667"/>
      <c r="AU21" s="667"/>
      <c r="AV21" s="667"/>
      <c r="AW21" s="667"/>
      <c r="AX21" s="667"/>
      <c r="AY21" s="667"/>
      <c r="AZ21" s="667"/>
      <c r="BA21" s="667"/>
      <c r="BB21" s="667"/>
      <c r="BC21" s="667"/>
      <c r="BD21" s="667"/>
      <c r="BE21" s="667"/>
      <c r="BF21" s="668"/>
      <c r="BG21" s="647" t="s">
        <v>239</v>
      </c>
      <c r="BH21" s="648"/>
      <c r="BI21" s="648"/>
      <c r="BJ21" s="648"/>
      <c r="BK21" s="648"/>
      <c r="BL21" s="648"/>
      <c r="BM21" s="648"/>
      <c r="BN21" s="649"/>
      <c r="BO21" s="650" t="s">
        <v>239</v>
      </c>
      <c r="BP21" s="650"/>
      <c r="BQ21" s="650"/>
      <c r="BR21" s="650"/>
      <c r="BS21" s="656" t="s">
        <v>239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285</v>
      </c>
      <c r="C22" s="645"/>
      <c r="D22" s="645"/>
      <c r="E22" s="645"/>
      <c r="F22" s="645"/>
      <c r="G22" s="645"/>
      <c r="H22" s="645"/>
      <c r="I22" s="645"/>
      <c r="J22" s="645"/>
      <c r="K22" s="645"/>
      <c r="L22" s="645"/>
      <c r="M22" s="645"/>
      <c r="N22" s="645"/>
      <c r="O22" s="645"/>
      <c r="P22" s="645"/>
      <c r="Q22" s="646"/>
      <c r="R22" s="647">
        <v>1900466</v>
      </c>
      <c r="S22" s="648"/>
      <c r="T22" s="648"/>
      <c r="U22" s="648"/>
      <c r="V22" s="648"/>
      <c r="W22" s="648"/>
      <c r="X22" s="648"/>
      <c r="Y22" s="649"/>
      <c r="Z22" s="650">
        <v>41.5</v>
      </c>
      <c r="AA22" s="650"/>
      <c r="AB22" s="650"/>
      <c r="AC22" s="650"/>
      <c r="AD22" s="651">
        <v>1548776</v>
      </c>
      <c r="AE22" s="651"/>
      <c r="AF22" s="651"/>
      <c r="AG22" s="651"/>
      <c r="AH22" s="651"/>
      <c r="AI22" s="651"/>
      <c r="AJ22" s="651"/>
      <c r="AK22" s="651"/>
      <c r="AL22" s="652">
        <v>74.599999999999994</v>
      </c>
      <c r="AM22" s="653"/>
      <c r="AN22" s="653"/>
      <c r="AO22" s="654"/>
      <c r="AP22" s="666" t="s">
        <v>286</v>
      </c>
      <c r="AQ22" s="667"/>
      <c r="AR22" s="667"/>
      <c r="AS22" s="667"/>
      <c r="AT22" s="667"/>
      <c r="AU22" s="667"/>
      <c r="AV22" s="667"/>
      <c r="AW22" s="667"/>
      <c r="AX22" s="667"/>
      <c r="AY22" s="667"/>
      <c r="AZ22" s="667"/>
      <c r="BA22" s="667"/>
      <c r="BB22" s="667"/>
      <c r="BC22" s="667"/>
      <c r="BD22" s="667"/>
      <c r="BE22" s="667"/>
      <c r="BF22" s="668"/>
      <c r="BG22" s="647" t="s">
        <v>132</v>
      </c>
      <c r="BH22" s="648"/>
      <c r="BI22" s="648"/>
      <c r="BJ22" s="648"/>
      <c r="BK22" s="648"/>
      <c r="BL22" s="648"/>
      <c r="BM22" s="648"/>
      <c r="BN22" s="649"/>
      <c r="BO22" s="650" t="s">
        <v>239</v>
      </c>
      <c r="BP22" s="650"/>
      <c r="BQ22" s="650"/>
      <c r="BR22" s="650"/>
      <c r="BS22" s="656" t="s">
        <v>132</v>
      </c>
      <c r="BT22" s="648"/>
      <c r="BU22" s="648"/>
      <c r="BV22" s="648"/>
      <c r="BW22" s="648"/>
      <c r="BX22" s="648"/>
      <c r="BY22" s="648"/>
      <c r="BZ22" s="648"/>
      <c r="CA22" s="648"/>
      <c r="CB22" s="657"/>
      <c r="CD22" s="629" t="s">
        <v>287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288</v>
      </c>
      <c r="C23" s="645"/>
      <c r="D23" s="645"/>
      <c r="E23" s="645"/>
      <c r="F23" s="645"/>
      <c r="G23" s="645"/>
      <c r="H23" s="645"/>
      <c r="I23" s="645"/>
      <c r="J23" s="645"/>
      <c r="K23" s="645"/>
      <c r="L23" s="645"/>
      <c r="M23" s="645"/>
      <c r="N23" s="645"/>
      <c r="O23" s="645"/>
      <c r="P23" s="645"/>
      <c r="Q23" s="646"/>
      <c r="R23" s="647">
        <v>1548776</v>
      </c>
      <c r="S23" s="648"/>
      <c r="T23" s="648"/>
      <c r="U23" s="648"/>
      <c r="V23" s="648"/>
      <c r="W23" s="648"/>
      <c r="X23" s="648"/>
      <c r="Y23" s="649"/>
      <c r="Z23" s="650">
        <v>33.799999999999997</v>
      </c>
      <c r="AA23" s="650"/>
      <c r="AB23" s="650"/>
      <c r="AC23" s="650"/>
      <c r="AD23" s="651">
        <v>1548776</v>
      </c>
      <c r="AE23" s="651"/>
      <c r="AF23" s="651"/>
      <c r="AG23" s="651"/>
      <c r="AH23" s="651"/>
      <c r="AI23" s="651"/>
      <c r="AJ23" s="651"/>
      <c r="AK23" s="651"/>
      <c r="AL23" s="652">
        <v>74.599999999999994</v>
      </c>
      <c r="AM23" s="653"/>
      <c r="AN23" s="653"/>
      <c r="AO23" s="654"/>
      <c r="AP23" s="666" t="s">
        <v>289</v>
      </c>
      <c r="AQ23" s="667"/>
      <c r="AR23" s="667"/>
      <c r="AS23" s="667"/>
      <c r="AT23" s="667"/>
      <c r="AU23" s="667"/>
      <c r="AV23" s="667"/>
      <c r="AW23" s="667"/>
      <c r="AX23" s="667"/>
      <c r="AY23" s="667"/>
      <c r="AZ23" s="667"/>
      <c r="BA23" s="667"/>
      <c r="BB23" s="667"/>
      <c r="BC23" s="667"/>
      <c r="BD23" s="667"/>
      <c r="BE23" s="667"/>
      <c r="BF23" s="668"/>
      <c r="BG23" s="647">
        <v>9164</v>
      </c>
      <c r="BH23" s="648"/>
      <c r="BI23" s="648"/>
      <c r="BJ23" s="648"/>
      <c r="BK23" s="648"/>
      <c r="BL23" s="648"/>
      <c r="BM23" s="648"/>
      <c r="BN23" s="649"/>
      <c r="BO23" s="650">
        <v>2.5</v>
      </c>
      <c r="BP23" s="650"/>
      <c r="BQ23" s="650"/>
      <c r="BR23" s="650"/>
      <c r="BS23" s="656" t="s">
        <v>132</v>
      </c>
      <c r="BT23" s="648"/>
      <c r="BU23" s="648"/>
      <c r="BV23" s="648"/>
      <c r="BW23" s="648"/>
      <c r="BX23" s="648"/>
      <c r="BY23" s="648"/>
      <c r="BZ23" s="648"/>
      <c r="CA23" s="648"/>
      <c r="CB23" s="657"/>
      <c r="CD23" s="629" t="s">
        <v>228</v>
      </c>
      <c r="CE23" s="630"/>
      <c r="CF23" s="630"/>
      <c r="CG23" s="630"/>
      <c r="CH23" s="630"/>
      <c r="CI23" s="630"/>
      <c r="CJ23" s="630"/>
      <c r="CK23" s="630"/>
      <c r="CL23" s="630"/>
      <c r="CM23" s="630"/>
      <c r="CN23" s="630"/>
      <c r="CO23" s="630"/>
      <c r="CP23" s="630"/>
      <c r="CQ23" s="631"/>
      <c r="CR23" s="629" t="s">
        <v>290</v>
      </c>
      <c r="CS23" s="630"/>
      <c r="CT23" s="630"/>
      <c r="CU23" s="630"/>
      <c r="CV23" s="630"/>
      <c r="CW23" s="630"/>
      <c r="CX23" s="630"/>
      <c r="CY23" s="631"/>
      <c r="CZ23" s="629" t="s">
        <v>291</v>
      </c>
      <c r="DA23" s="630"/>
      <c r="DB23" s="630"/>
      <c r="DC23" s="631"/>
      <c r="DD23" s="629" t="s">
        <v>292</v>
      </c>
      <c r="DE23" s="630"/>
      <c r="DF23" s="630"/>
      <c r="DG23" s="630"/>
      <c r="DH23" s="630"/>
      <c r="DI23" s="630"/>
      <c r="DJ23" s="630"/>
      <c r="DK23" s="631"/>
      <c r="DL23" s="678" t="s">
        <v>293</v>
      </c>
      <c r="DM23" s="679"/>
      <c r="DN23" s="679"/>
      <c r="DO23" s="679"/>
      <c r="DP23" s="679"/>
      <c r="DQ23" s="679"/>
      <c r="DR23" s="679"/>
      <c r="DS23" s="679"/>
      <c r="DT23" s="679"/>
      <c r="DU23" s="679"/>
      <c r="DV23" s="680"/>
      <c r="DW23" s="629" t="s">
        <v>294</v>
      </c>
      <c r="DX23" s="630"/>
      <c r="DY23" s="630"/>
      <c r="DZ23" s="630"/>
      <c r="EA23" s="630"/>
      <c r="EB23" s="630"/>
      <c r="EC23" s="631"/>
    </row>
    <row r="24" spans="2:133" ht="11.25" customHeight="1" x14ac:dyDescent="0.15">
      <c r="B24" s="644" t="s">
        <v>295</v>
      </c>
      <c r="C24" s="645"/>
      <c r="D24" s="645"/>
      <c r="E24" s="645"/>
      <c r="F24" s="645"/>
      <c r="G24" s="645"/>
      <c r="H24" s="645"/>
      <c r="I24" s="645"/>
      <c r="J24" s="645"/>
      <c r="K24" s="645"/>
      <c r="L24" s="645"/>
      <c r="M24" s="645"/>
      <c r="N24" s="645"/>
      <c r="O24" s="645"/>
      <c r="P24" s="645"/>
      <c r="Q24" s="646"/>
      <c r="R24" s="647">
        <v>351690</v>
      </c>
      <c r="S24" s="648"/>
      <c r="T24" s="648"/>
      <c r="U24" s="648"/>
      <c r="V24" s="648"/>
      <c r="W24" s="648"/>
      <c r="X24" s="648"/>
      <c r="Y24" s="649"/>
      <c r="Z24" s="650">
        <v>7.7</v>
      </c>
      <c r="AA24" s="650"/>
      <c r="AB24" s="650"/>
      <c r="AC24" s="650"/>
      <c r="AD24" s="651" t="s">
        <v>132</v>
      </c>
      <c r="AE24" s="651"/>
      <c r="AF24" s="651"/>
      <c r="AG24" s="651"/>
      <c r="AH24" s="651"/>
      <c r="AI24" s="651"/>
      <c r="AJ24" s="651"/>
      <c r="AK24" s="651"/>
      <c r="AL24" s="652" t="s">
        <v>239</v>
      </c>
      <c r="AM24" s="653"/>
      <c r="AN24" s="653"/>
      <c r="AO24" s="654"/>
      <c r="AP24" s="666" t="s">
        <v>296</v>
      </c>
      <c r="AQ24" s="667"/>
      <c r="AR24" s="667"/>
      <c r="AS24" s="667"/>
      <c r="AT24" s="667"/>
      <c r="AU24" s="667"/>
      <c r="AV24" s="667"/>
      <c r="AW24" s="667"/>
      <c r="AX24" s="667"/>
      <c r="AY24" s="667"/>
      <c r="AZ24" s="667"/>
      <c r="BA24" s="667"/>
      <c r="BB24" s="667"/>
      <c r="BC24" s="667"/>
      <c r="BD24" s="667"/>
      <c r="BE24" s="667"/>
      <c r="BF24" s="668"/>
      <c r="BG24" s="647" t="s">
        <v>132</v>
      </c>
      <c r="BH24" s="648"/>
      <c r="BI24" s="648"/>
      <c r="BJ24" s="648"/>
      <c r="BK24" s="648"/>
      <c r="BL24" s="648"/>
      <c r="BM24" s="648"/>
      <c r="BN24" s="649"/>
      <c r="BO24" s="650" t="s">
        <v>239</v>
      </c>
      <c r="BP24" s="650"/>
      <c r="BQ24" s="650"/>
      <c r="BR24" s="650"/>
      <c r="BS24" s="656" t="s">
        <v>132</v>
      </c>
      <c r="BT24" s="648"/>
      <c r="BU24" s="648"/>
      <c r="BV24" s="648"/>
      <c r="BW24" s="648"/>
      <c r="BX24" s="648"/>
      <c r="BY24" s="648"/>
      <c r="BZ24" s="648"/>
      <c r="CA24" s="648"/>
      <c r="CB24" s="657"/>
      <c r="CD24" s="658" t="s">
        <v>297</v>
      </c>
      <c r="CE24" s="659"/>
      <c r="CF24" s="659"/>
      <c r="CG24" s="659"/>
      <c r="CH24" s="659"/>
      <c r="CI24" s="659"/>
      <c r="CJ24" s="659"/>
      <c r="CK24" s="659"/>
      <c r="CL24" s="659"/>
      <c r="CM24" s="659"/>
      <c r="CN24" s="659"/>
      <c r="CO24" s="659"/>
      <c r="CP24" s="659"/>
      <c r="CQ24" s="660"/>
      <c r="CR24" s="636">
        <v>1340740</v>
      </c>
      <c r="CS24" s="637"/>
      <c r="CT24" s="637"/>
      <c r="CU24" s="637"/>
      <c r="CV24" s="637"/>
      <c r="CW24" s="637"/>
      <c r="CX24" s="637"/>
      <c r="CY24" s="638"/>
      <c r="CZ24" s="641">
        <v>30.3</v>
      </c>
      <c r="DA24" s="642"/>
      <c r="DB24" s="642"/>
      <c r="DC24" s="661"/>
      <c r="DD24" s="686">
        <v>1176142</v>
      </c>
      <c r="DE24" s="637"/>
      <c r="DF24" s="637"/>
      <c r="DG24" s="637"/>
      <c r="DH24" s="637"/>
      <c r="DI24" s="637"/>
      <c r="DJ24" s="637"/>
      <c r="DK24" s="638"/>
      <c r="DL24" s="686">
        <v>1163377</v>
      </c>
      <c r="DM24" s="637"/>
      <c r="DN24" s="637"/>
      <c r="DO24" s="637"/>
      <c r="DP24" s="637"/>
      <c r="DQ24" s="637"/>
      <c r="DR24" s="637"/>
      <c r="DS24" s="637"/>
      <c r="DT24" s="637"/>
      <c r="DU24" s="637"/>
      <c r="DV24" s="638"/>
      <c r="DW24" s="641">
        <v>54.4</v>
      </c>
      <c r="DX24" s="642"/>
      <c r="DY24" s="642"/>
      <c r="DZ24" s="642"/>
      <c r="EA24" s="642"/>
      <c r="EB24" s="642"/>
      <c r="EC24" s="643"/>
    </row>
    <row r="25" spans="2:133" ht="11.25" customHeight="1" x14ac:dyDescent="0.15">
      <c r="B25" s="644" t="s">
        <v>298</v>
      </c>
      <c r="C25" s="645"/>
      <c r="D25" s="645"/>
      <c r="E25" s="645"/>
      <c r="F25" s="645"/>
      <c r="G25" s="645"/>
      <c r="H25" s="645"/>
      <c r="I25" s="645"/>
      <c r="J25" s="645"/>
      <c r="K25" s="645"/>
      <c r="L25" s="645"/>
      <c r="M25" s="645"/>
      <c r="N25" s="645"/>
      <c r="O25" s="645"/>
      <c r="P25" s="645"/>
      <c r="Q25" s="646"/>
      <c r="R25" s="647" t="s">
        <v>239</v>
      </c>
      <c r="S25" s="648"/>
      <c r="T25" s="648"/>
      <c r="U25" s="648"/>
      <c r="V25" s="648"/>
      <c r="W25" s="648"/>
      <c r="X25" s="648"/>
      <c r="Y25" s="649"/>
      <c r="Z25" s="650" t="s">
        <v>239</v>
      </c>
      <c r="AA25" s="650"/>
      <c r="AB25" s="650"/>
      <c r="AC25" s="650"/>
      <c r="AD25" s="651" t="s">
        <v>239</v>
      </c>
      <c r="AE25" s="651"/>
      <c r="AF25" s="651"/>
      <c r="AG25" s="651"/>
      <c r="AH25" s="651"/>
      <c r="AI25" s="651"/>
      <c r="AJ25" s="651"/>
      <c r="AK25" s="651"/>
      <c r="AL25" s="652" t="s">
        <v>132</v>
      </c>
      <c r="AM25" s="653"/>
      <c r="AN25" s="653"/>
      <c r="AO25" s="654"/>
      <c r="AP25" s="666" t="s">
        <v>299</v>
      </c>
      <c r="AQ25" s="667"/>
      <c r="AR25" s="667"/>
      <c r="AS25" s="667"/>
      <c r="AT25" s="667"/>
      <c r="AU25" s="667"/>
      <c r="AV25" s="667"/>
      <c r="AW25" s="667"/>
      <c r="AX25" s="667"/>
      <c r="AY25" s="667"/>
      <c r="AZ25" s="667"/>
      <c r="BA25" s="667"/>
      <c r="BB25" s="667"/>
      <c r="BC25" s="667"/>
      <c r="BD25" s="667"/>
      <c r="BE25" s="667"/>
      <c r="BF25" s="668"/>
      <c r="BG25" s="647" t="s">
        <v>239</v>
      </c>
      <c r="BH25" s="648"/>
      <c r="BI25" s="648"/>
      <c r="BJ25" s="648"/>
      <c r="BK25" s="648"/>
      <c r="BL25" s="648"/>
      <c r="BM25" s="648"/>
      <c r="BN25" s="649"/>
      <c r="BO25" s="650" t="s">
        <v>239</v>
      </c>
      <c r="BP25" s="650"/>
      <c r="BQ25" s="650"/>
      <c r="BR25" s="650"/>
      <c r="BS25" s="656" t="s">
        <v>132</v>
      </c>
      <c r="BT25" s="648"/>
      <c r="BU25" s="648"/>
      <c r="BV25" s="648"/>
      <c r="BW25" s="648"/>
      <c r="BX25" s="648"/>
      <c r="BY25" s="648"/>
      <c r="BZ25" s="648"/>
      <c r="CA25" s="648"/>
      <c r="CB25" s="657"/>
      <c r="CD25" s="662" t="s">
        <v>300</v>
      </c>
      <c r="CE25" s="663"/>
      <c r="CF25" s="663"/>
      <c r="CG25" s="663"/>
      <c r="CH25" s="663"/>
      <c r="CI25" s="663"/>
      <c r="CJ25" s="663"/>
      <c r="CK25" s="663"/>
      <c r="CL25" s="663"/>
      <c r="CM25" s="663"/>
      <c r="CN25" s="663"/>
      <c r="CO25" s="663"/>
      <c r="CP25" s="663"/>
      <c r="CQ25" s="664"/>
      <c r="CR25" s="647">
        <v>852238</v>
      </c>
      <c r="CS25" s="683"/>
      <c r="CT25" s="683"/>
      <c r="CU25" s="683"/>
      <c r="CV25" s="683"/>
      <c r="CW25" s="683"/>
      <c r="CX25" s="683"/>
      <c r="CY25" s="684"/>
      <c r="CZ25" s="652">
        <v>19.2</v>
      </c>
      <c r="DA25" s="681"/>
      <c r="DB25" s="681"/>
      <c r="DC25" s="685"/>
      <c r="DD25" s="656">
        <v>817309</v>
      </c>
      <c r="DE25" s="683"/>
      <c r="DF25" s="683"/>
      <c r="DG25" s="683"/>
      <c r="DH25" s="683"/>
      <c r="DI25" s="683"/>
      <c r="DJ25" s="683"/>
      <c r="DK25" s="684"/>
      <c r="DL25" s="656">
        <v>804587</v>
      </c>
      <c r="DM25" s="683"/>
      <c r="DN25" s="683"/>
      <c r="DO25" s="683"/>
      <c r="DP25" s="683"/>
      <c r="DQ25" s="683"/>
      <c r="DR25" s="683"/>
      <c r="DS25" s="683"/>
      <c r="DT25" s="683"/>
      <c r="DU25" s="683"/>
      <c r="DV25" s="684"/>
      <c r="DW25" s="652">
        <v>37.6</v>
      </c>
      <c r="DX25" s="681"/>
      <c r="DY25" s="681"/>
      <c r="DZ25" s="681"/>
      <c r="EA25" s="681"/>
      <c r="EB25" s="681"/>
      <c r="EC25" s="682"/>
    </row>
    <row r="26" spans="2:133" ht="11.25" customHeight="1" x14ac:dyDescent="0.15">
      <c r="B26" s="644" t="s">
        <v>301</v>
      </c>
      <c r="C26" s="645"/>
      <c r="D26" s="645"/>
      <c r="E26" s="645"/>
      <c r="F26" s="645"/>
      <c r="G26" s="645"/>
      <c r="H26" s="645"/>
      <c r="I26" s="645"/>
      <c r="J26" s="645"/>
      <c r="K26" s="645"/>
      <c r="L26" s="645"/>
      <c r="M26" s="645"/>
      <c r="N26" s="645"/>
      <c r="O26" s="645"/>
      <c r="P26" s="645"/>
      <c r="Q26" s="646"/>
      <c r="R26" s="647">
        <v>2429864</v>
      </c>
      <c r="S26" s="648"/>
      <c r="T26" s="648"/>
      <c r="U26" s="648"/>
      <c r="V26" s="648"/>
      <c r="W26" s="648"/>
      <c r="X26" s="648"/>
      <c r="Y26" s="649"/>
      <c r="Z26" s="650">
        <v>53</v>
      </c>
      <c r="AA26" s="650"/>
      <c r="AB26" s="650"/>
      <c r="AC26" s="650"/>
      <c r="AD26" s="651">
        <v>2069010</v>
      </c>
      <c r="AE26" s="651"/>
      <c r="AF26" s="651"/>
      <c r="AG26" s="651"/>
      <c r="AH26" s="651"/>
      <c r="AI26" s="651"/>
      <c r="AJ26" s="651"/>
      <c r="AK26" s="651"/>
      <c r="AL26" s="652">
        <v>99.6</v>
      </c>
      <c r="AM26" s="653"/>
      <c r="AN26" s="653"/>
      <c r="AO26" s="654"/>
      <c r="AP26" s="666" t="s">
        <v>302</v>
      </c>
      <c r="AQ26" s="687"/>
      <c r="AR26" s="687"/>
      <c r="AS26" s="687"/>
      <c r="AT26" s="687"/>
      <c r="AU26" s="687"/>
      <c r="AV26" s="687"/>
      <c r="AW26" s="687"/>
      <c r="AX26" s="687"/>
      <c r="AY26" s="687"/>
      <c r="AZ26" s="687"/>
      <c r="BA26" s="687"/>
      <c r="BB26" s="687"/>
      <c r="BC26" s="687"/>
      <c r="BD26" s="687"/>
      <c r="BE26" s="687"/>
      <c r="BF26" s="668"/>
      <c r="BG26" s="647" t="s">
        <v>132</v>
      </c>
      <c r="BH26" s="648"/>
      <c r="BI26" s="648"/>
      <c r="BJ26" s="648"/>
      <c r="BK26" s="648"/>
      <c r="BL26" s="648"/>
      <c r="BM26" s="648"/>
      <c r="BN26" s="649"/>
      <c r="BO26" s="650" t="s">
        <v>132</v>
      </c>
      <c r="BP26" s="650"/>
      <c r="BQ26" s="650"/>
      <c r="BR26" s="650"/>
      <c r="BS26" s="656" t="s">
        <v>132</v>
      </c>
      <c r="BT26" s="648"/>
      <c r="BU26" s="648"/>
      <c r="BV26" s="648"/>
      <c r="BW26" s="648"/>
      <c r="BX26" s="648"/>
      <c r="BY26" s="648"/>
      <c r="BZ26" s="648"/>
      <c r="CA26" s="648"/>
      <c r="CB26" s="657"/>
      <c r="CD26" s="662" t="s">
        <v>303</v>
      </c>
      <c r="CE26" s="663"/>
      <c r="CF26" s="663"/>
      <c r="CG26" s="663"/>
      <c r="CH26" s="663"/>
      <c r="CI26" s="663"/>
      <c r="CJ26" s="663"/>
      <c r="CK26" s="663"/>
      <c r="CL26" s="663"/>
      <c r="CM26" s="663"/>
      <c r="CN26" s="663"/>
      <c r="CO26" s="663"/>
      <c r="CP26" s="663"/>
      <c r="CQ26" s="664"/>
      <c r="CR26" s="647">
        <v>517591</v>
      </c>
      <c r="CS26" s="648"/>
      <c r="CT26" s="648"/>
      <c r="CU26" s="648"/>
      <c r="CV26" s="648"/>
      <c r="CW26" s="648"/>
      <c r="CX26" s="648"/>
      <c r="CY26" s="649"/>
      <c r="CZ26" s="652">
        <v>11.7</v>
      </c>
      <c r="DA26" s="681"/>
      <c r="DB26" s="681"/>
      <c r="DC26" s="685"/>
      <c r="DD26" s="656">
        <v>503212</v>
      </c>
      <c r="DE26" s="648"/>
      <c r="DF26" s="648"/>
      <c r="DG26" s="648"/>
      <c r="DH26" s="648"/>
      <c r="DI26" s="648"/>
      <c r="DJ26" s="648"/>
      <c r="DK26" s="649"/>
      <c r="DL26" s="656" t="s">
        <v>132</v>
      </c>
      <c r="DM26" s="648"/>
      <c r="DN26" s="648"/>
      <c r="DO26" s="648"/>
      <c r="DP26" s="648"/>
      <c r="DQ26" s="648"/>
      <c r="DR26" s="648"/>
      <c r="DS26" s="648"/>
      <c r="DT26" s="648"/>
      <c r="DU26" s="648"/>
      <c r="DV26" s="649"/>
      <c r="DW26" s="652" t="s">
        <v>239</v>
      </c>
      <c r="DX26" s="681"/>
      <c r="DY26" s="681"/>
      <c r="DZ26" s="681"/>
      <c r="EA26" s="681"/>
      <c r="EB26" s="681"/>
      <c r="EC26" s="682"/>
    </row>
    <row r="27" spans="2:133" ht="11.25" customHeight="1" x14ac:dyDescent="0.15">
      <c r="B27" s="644" t="s">
        <v>304</v>
      </c>
      <c r="C27" s="645"/>
      <c r="D27" s="645"/>
      <c r="E27" s="645"/>
      <c r="F27" s="645"/>
      <c r="G27" s="645"/>
      <c r="H27" s="645"/>
      <c r="I27" s="645"/>
      <c r="J27" s="645"/>
      <c r="K27" s="645"/>
      <c r="L27" s="645"/>
      <c r="M27" s="645"/>
      <c r="N27" s="645"/>
      <c r="O27" s="645"/>
      <c r="P27" s="645"/>
      <c r="Q27" s="646"/>
      <c r="R27" s="647">
        <v>503</v>
      </c>
      <c r="S27" s="648"/>
      <c r="T27" s="648"/>
      <c r="U27" s="648"/>
      <c r="V27" s="648"/>
      <c r="W27" s="648"/>
      <c r="X27" s="648"/>
      <c r="Y27" s="649"/>
      <c r="Z27" s="650">
        <v>0</v>
      </c>
      <c r="AA27" s="650"/>
      <c r="AB27" s="650"/>
      <c r="AC27" s="650"/>
      <c r="AD27" s="651">
        <v>503</v>
      </c>
      <c r="AE27" s="651"/>
      <c r="AF27" s="651"/>
      <c r="AG27" s="651"/>
      <c r="AH27" s="651"/>
      <c r="AI27" s="651"/>
      <c r="AJ27" s="651"/>
      <c r="AK27" s="651"/>
      <c r="AL27" s="652">
        <v>0</v>
      </c>
      <c r="AM27" s="653"/>
      <c r="AN27" s="653"/>
      <c r="AO27" s="654"/>
      <c r="AP27" s="644" t="s">
        <v>305</v>
      </c>
      <c r="AQ27" s="645"/>
      <c r="AR27" s="645"/>
      <c r="AS27" s="645"/>
      <c r="AT27" s="645"/>
      <c r="AU27" s="645"/>
      <c r="AV27" s="645"/>
      <c r="AW27" s="645"/>
      <c r="AX27" s="645"/>
      <c r="AY27" s="645"/>
      <c r="AZ27" s="645"/>
      <c r="BA27" s="645"/>
      <c r="BB27" s="645"/>
      <c r="BC27" s="645"/>
      <c r="BD27" s="645"/>
      <c r="BE27" s="645"/>
      <c r="BF27" s="646"/>
      <c r="BG27" s="647">
        <v>366323</v>
      </c>
      <c r="BH27" s="648"/>
      <c r="BI27" s="648"/>
      <c r="BJ27" s="648"/>
      <c r="BK27" s="648"/>
      <c r="BL27" s="648"/>
      <c r="BM27" s="648"/>
      <c r="BN27" s="649"/>
      <c r="BO27" s="650">
        <v>100</v>
      </c>
      <c r="BP27" s="650"/>
      <c r="BQ27" s="650"/>
      <c r="BR27" s="650"/>
      <c r="BS27" s="656" t="s">
        <v>132</v>
      </c>
      <c r="BT27" s="648"/>
      <c r="BU27" s="648"/>
      <c r="BV27" s="648"/>
      <c r="BW27" s="648"/>
      <c r="BX27" s="648"/>
      <c r="BY27" s="648"/>
      <c r="BZ27" s="648"/>
      <c r="CA27" s="648"/>
      <c r="CB27" s="657"/>
      <c r="CD27" s="662" t="s">
        <v>306</v>
      </c>
      <c r="CE27" s="663"/>
      <c r="CF27" s="663"/>
      <c r="CG27" s="663"/>
      <c r="CH27" s="663"/>
      <c r="CI27" s="663"/>
      <c r="CJ27" s="663"/>
      <c r="CK27" s="663"/>
      <c r="CL27" s="663"/>
      <c r="CM27" s="663"/>
      <c r="CN27" s="663"/>
      <c r="CO27" s="663"/>
      <c r="CP27" s="663"/>
      <c r="CQ27" s="664"/>
      <c r="CR27" s="647">
        <v>153475</v>
      </c>
      <c r="CS27" s="683"/>
      <c r="CT27" s="683"/>
      <c r="CU27" s="683"/>
      <c r="CV27" s="683"/>
      <c r="CW27" s="683"/>
      <c r="CX27" s="683"/>
      <c r="CY27" s="684"/>
      <c r="CZ27" s="652">
        <v>3.5</v>
      </c>
      <c r="DA27" s="681"/>
      <c r="DB27" s="681"/>
      <c r="DC27" s="685"/>
      <c r="DD27" s="656">
        <v>54915</v>
      </c>
      <c r="DE27" s="683"/>
      <c r="DF27" s="683"/>
      <c r="DG27" s="683"/>
      <c r="DH27" s="683"/>
      <c r="DI27" s="683"/>
      <c r="DJ27" s="683"/>
      <c r="DK27" s="684"/>
      <c r="DL27" s="656">
        <v>54872</v>
      </c>
      <c r="DM27" s="683"/>
      <c r="DN27" s="683"/>
      <c r="DO27" s="683"/>
      <c r="DP27" s="683"/>
      <c r="DQ27" s="683"/>
      <c r="DR27" s="683"/>
      <c r="DS27" s="683"/>
      <c r="DT27" s="683"/>
      <c r="DU27" s="683"/>
      <c r="DV27" s="684"/>
      <c r="DW27" s="652">
        <v>2.6</v>
      </c>
      <c r="DX27" s="681"/>
      <c r="DY27" s="681"/>
      <c r="DZ27" s="681"/>
      <c r="EA27" s="681"/>
      <c r="EB27" s="681"/>
      <c r="EC27" s="682"/>
    </row>
    <row r="28" spans="2:133" ht="11.25" customHeight="1" x14ac:dyDescent="0.15">
      <c r="B28" s="644" t="s">
        <v>307</v>
      </c>
      <c r="C28" s="645"/>
      <c r="D28" s="645"/>
      <c r="E28" s="645"/>
      <c r="F28" s="645"/>
      <c r="G28" s="645"/>
      <c r="H28" s="645"/>
      <c r="I28" s="645"/>
      <c r="J28" s="645"/>
      <c r="K28" s="645"/>
      <c r="L28" s="645"/>
      <c r="M28" s="645"/>
      <c r="N28" s="645"/>
      <c r="O28" s="645"/>
      <c r="P28" s="645"/>
      <c r="Q28" s="646"/>
      <c r="R28" s="647">
        <v>23030</v>
      </c>
      <c r="S28" s="648"/>
      <c r="T28" s="648"/>
      <c r="U28" s="648"/>
      <c r="V28" s="648"/>
      <c r="W28" s="648"/>
      <c r="X28" s="648"/>
      <c r="Y28" s="649"/>
      <c r="Z28" s="650">
        <v>0.5</v>
      </c>
      <c r="AA28" s="650"/>
      <c r="AB28" s="650"/>
      <c r="AC28" s="650"/>
      <c r="AD28" s="651" t="s">
        <v>239</v>
      </c>
      <c r="AE28" s="651"/>
      <c r="AF28" s="651"/>
      <c r="AG28" s="651"/>
      <c r="AH28" s="651"/>
      <c r="AI28" s="651"/>
      <c r="AJ28" s="651"/>
      <c r="AK28" s="651"/>
      <c r="AL28" s="652" t="s">
        <v>239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308</v>
      </c>
      <c r="CE28" s="663"/>
      <c r="CF28" s="663"/>
      <c r="CG28" s="663"/>
      <c r="CH28" s="663"/>
      <c r="CI28" s="663"/>
      <c r="CJ28" s="663"/>
      <c r="CK28" s="663"/>
      <c r="CL28" s="663"/>
      <c r="CM28" s="663"/>
      <c r="CN28" s="663"/>
      <c r="CO28" s="663"/>
      <c r="CP28" s="663"/>
      <c r="CQ28" s="664"/>
      <c r="CR28" s="647">
        <v>335027</v>
      </c>
      <c r="CS28" s="648"/>
      <c r="CT28" s="648"/>
      <c r="CU28" s="648"/>
      <c r="CV28" s="648"/>
      <c r="CW28" s="648"/>
      <c r="CX28" s="648"/>
      <c r="CY28" s="649"/>
      <c r="CZ28" s="652">
        <v>7.6</v>
      </c>
      <c r="DA28" s="681"/>
      <c r="DB28" s="681"/>
      <c r="DC28" s="685"/>
      <c r="DD28" s="656">
        <v>303918</v>
      </c>
      <c r="DE28" s="648"/>
      <c r="DF28" s="648"/>
      <c r="DG28" s="648"/>
      <c r="DH28" s="648"/>
      <c r="DI28" s="648"/>
      <c r="DJ28" s="648"/>
      <c r="DK28" s="649"/>
      <c r="DL28" s="656">
        <v>303918</v>
      </c>
      <c r="DM28" s="648"/>
      <c r="DN28" s="648"/>
      <c r="DO28" s="648"/>
      <c r="DP28" s="648"/>
      <c r="DQ28" s="648"/>
      <c r="DR28" s="648"/>
      <c r="DS28" s="648"/>
      <c r="DT28" s="648"/>
      <c r="DU28" s="648"/>
      <c r="DV28" s="649"/>
      <c r="DW28" s="652">
        <v>14.2</v>
      </c>
      <c r="DX28" s="681"/>
      <c r="DY28" s="681"/>
      <c r="DZ28" s="681"/>
      <c r="EA28" s="681"/>
      <c r="EB28" s="681"/>
      <c r="EC28" s="682"/>
    </row>
    <row r="29" spans="2:133" ht="11.25" customHeight="1" x14ac:dyDescent="0.15">
      <c r="B29" s="644" t="s">
        <v>309</v>
      </c>
      <c r="C29" s="645"/>
      <c r="D29" s="645"/>
      <c r="E29" s="645"/>
      <c r="F29" s="645"/>
      <c r="G29" s="645"/>
      <c r="H29" s="645"/>
      <c r="I29" s="645"/>
      <c r="J29" s="645"/>
      <c r="K29" s="645"/>
      <c r="L29" s="645"/>
      <c r="M29" s="645"/>
      <c r="N29" s="645"/>
      <c r="O29" s="645"/>
      <c r="P29" s="645"/>
      <c r="Q29" s="646"/>
      <c r="R29" s="647">
        <v>58210</v>
      </c>
      <c r="S29" s="648"/>
      <c r="T29" s="648"/>
      <c r="U29" s="648"/>
      <c r="V29" s="648"/>
      <c r="W29" s="648"/>
      <c r="X29" s="648"/>
      <c r="Y29" s="649"/>
      <c r="Z29" s="650">
        <v>1.3</v>
      </c>
      <c r="AA29" s="650"/>
      <c r="AB29" s="650"/>
      <c r="AC29" s="650"/>
      <c r="AD29" s="651">
        <v>2483</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310</v>
      </c>
      <c r="CE29" s="692"/>
      <c r="CF29" s="662" t="s">
        <v>70</v>
      </c>
      <c r="CG29" s="663"/>
      <c r="CH29" s="663"/>
      <c r="CI29" s="663"/>
      <c r="CJ29" s="663"/>
      <c r="CK29" s="663"/>
      <c r="CL29" s="663"/>
      <c r="CM29" s="663"/>
      <c r="CN29" s="663"/>
      <c r="CO29" s="663"/>
      <c r="CP29" s="663"/>
      <c r="CQ29" s="664"/>
      <c r="CR29" s="647">
        <v>335027</v>
      </c>
      <c r="CS29" s="683"/>
      <c r="CT29" s="683"/>
      <c r="CU29" s="683"/>
      <c r="CV29" s="683"/>
      <c r="CW29" s="683"/>
      <c r="CX29" s="683"/>
      <c r="CY29" s="684"/>
      <c r="CZ29" s="652">
        <v>7.6</v>
      </c>
      <c r="DA29" s="681"/>
      <c r="DB29" s="681"/>
      <c r="DC29" s="685"/>
      <c r="DD29" s="656">
        <v>303918</v>
      </c>
      <c r="DE29" s="683"/>
      <c r="DF29" s="683"/>
      <c r="DG29" s="683"/>
      <c r="DH29" s="683"/>
      <c r="DI29" s="683"/>
      <c r="DJ29" s="683"/>
      <c r="DK29" s="684"/>
      <c r="DL29" s="656">
        <v>303918</v>
      </c>
      <c r="DM29" s="683"/>
      <c r="DN29" s="683"/>
      <c r="DO29" s="683"/>
      <c r="DP29" s="683"/>
      <c r="DQ29" s="683"/>
      <c r="DR29" s="683"/>
      <c r="DS29" s="683"/>
      <c r="DT29" s="683"/>
      <c r="DU29" s="683"/>
      <c r="DV29" s="684"/>
      <c r="DW29" s="652">
        <v>14.2</v>
      </c>
      <c r="DX29" s="681"/>
      <c r="DY29" s="681"/>
      <c r="DZ29" s="681"/>
      <c r="EA29" s="681"/>
      <c r="EB29" s="681"/>
      <c r="EC29" s="682"/>
    </row>
    <row r="30" spans="2:133" ht="11.25" customHeight="1" x14ac:dyDescent="0.15">
      <c r="B30" s="644" t="s">
        <v>311</v>
      </c>
      <c r="C30" s="645"/>
      <c r="D30" s="645"/>
      <c r="E30" s="645"/>
      <c r="F30" s="645"/>
      <c r="G30" s="645"/>
      <c r="H30" s="645"/>
      <c r="I30" s="645"/>
      <c r="J30" s="645"/>
      <c r="K30" s="645"/>
      <c r="L30" s="645"/>
      <c r="M30" s="645"/>
      <c r="N30" s="645"/>
      <c r="O30" s="645"/>
      <c r="P30" s="645"/>
      <c r="Q30" s="646"/>
      <c r="R30" s="647">
        <v>14775</v>
      </c>
      <c r="S30" s="648"/>
      <c r="T30" s="648"/>
      <c r="U30" s="648"/>
      <c r="V30" s="648"/>
      <c r="W30" s="648"/>
      <c r="X30" s="648"/>
      <c r="Y30" s="649"/>
      <c r="Z30" s="650">
        <v>0.3</v>
      </c>
      <c r="AA30" s="650"/>
      <c r="AB30" s="650"/>
      <c r="AC30" s="650"/>
      <c r="AD30" s="651" t="s">
        <v>132</v>
      </c>
      <c r="AE30" s="651"/>
      <c r="AF30" s="651"/>
      <c r="AG30" s="651"/>
      <c r="AH30" s="651"/>
      <c r="AI30" s="651"/>
      <c r="AJ30" s="651"/>
      <c r="AK30" s="651"/>
      <c r="AL30" s="652" t="s">
        <v>132</v>
      </c>
      <c r="AM30" s="653"/>
      <c r="AN30" s="653"/>
      <c r="AO30" s="654"/>
      <c r="AP30" s="626" t="s">
        <v>228</v>
      </c>
      <c r="AQ30" s="627"/>
      <c r="AR30" s="627"/>
      <c r="AS30" s="627"/>
      <c r="AT30" s="627"/>
      <c r="AU30" s="627"/>
      <c r="AV30" s="627"/>
      <c r="AW30" s="627"/>
      <c r="AX30" s="627"/>
      <c r="AY30" s="627"/>
      <c r="AZ30" s="627"/>
      <c r="BA30" s="627"/>
      <c r="BB30" s="627"/>
      <c r="BC30" s="627"/>
      <c r="BD30" s="627"/>
      <c r="BE30" s="627"/>
      <c r="BF30" s="628"/>
      <c r="BG30" s="626" t="s">
        <v>312</v>
      </c>
      <c r="BH30" s="700"/>
      <c r="BI30" s="700"/>
      <c r="BJ30" s="700"/>
      <c r="BK30" s="700"/>
      <c r="BL30" s="700"/>
      <c r="BM30" s="700"/>
      <c r="BN30" s="700"/>
      <c r="BO30" s="700"/>
      <c r="BP30" s="700"/>
      <c r="BQ30" s="701"/>
      <c r="BR30" s="626" t="s">
        <v>313</v>
      </c>
      <c r="BS30" s="700"/>
      <c r="BT30" s="700"/>
      <c r="BU30" s="700"/>
      <c r="BV30" s="700"/>
      <c r="BW30" s="700"/>
      <c r="BX30" s="700"/>
      <c r="BY30" s="700"/>
      <c r="BZ30" s="700"/>
      <c r="CA30" s="700"/>
      <c r="CB30" s="701"/>
      <c r="CD30" s="693"/>
      <c r="CE30" s="694"/>
      <c r="CF30" s="662" t="s">
        <v>314</v>
      </c>
      <c r="CG30" s="663"/>
      <c r="CH30" s="663"/>
      <c r="CI30" s="663"/>
      <c r="CJ30" s="663"/>
      <c r="CK30" s="663"/>
      <c r="CL30" s="663"/>
      <c r="CM30" s="663"/>
      <c r="CN30" s="663"/>
      <c r="CO30" s="663"/>
      <c r="CP30" s="663"/>
      <c r="CQ30" s="664"/>
      <c r="CR30" s="647">
        <v>322369</v>
      </c>
      <c r="CS30" s="648"/>
      <c r="CT30" s="648"/>
      <c r="CU30" s="648"/>
      <c r="CV30" s="648"/>
      <c r="CW30" s="648"/>
      <c r="CX30" s="648"/>
      <c r="CY30" s="649"/>
      <c r="CZ30" s="652">
        <v>7.3</v>
      </c>
      <c r="DA30" s="681"/>
      <c r="DB30" s="681"/>
      <c r="DC30" s="685"/>
      <c r="DD30" s="656">
        <v>296450</v>
      </c>
      <c r="DE30" s="648"/>
      <c r="DF30" s="648"/>
      <c r="DG30" s="648"/>
      <c r="DH30" s="648"/>
      <c r="DI30" s="648"/>
      <c r="DJ30" s="648"/>
      <c r="DK30" s="649"/>
      <c r="DL30" s="656">
        <v>296450</v>
      </c>
      <c r="DM30" s="648"/>
      <c r="DN30" s="648"/>
      <c r="DO30" s="648"/>
      <c r="DP30" s="648"/>
      <c r="DQ30" s="648"/>
      <c r="DR30" s="648"/>
      <c r="DS30" s="648"/>
      <c r="DT30" s="648"/>
      <c r="DU30" s="648"/>
      <c r="DV30" s="649"/>
      <c r="DW30" s="652">
        <v>13.9</v>
      </c>
      <c r="DX30" s="681"/>
      <c r="DY30" s="681"/>
      <c r="DZ30" s="681"/>
      <c r="EA30" s="681"/>
      <c r="EB30" s="681"/>
      <c r="EC30" s="682"/>
    </row>
    <row r="31" spans="2:133" ht="11.25" customHeight="1" x14ac:dyDescent="0.15">
      <c r="B31" s="644" t="s">
        <v>315</v>
      </c>
      <c r="C31" s="645"/>
      <c r="D31" s="645"/>
      <c r="E31" s="645"/>
      <c r="F31" s="645"/>
      <c r="G31" s="645"/>
      <c r="H31" s="645"/>
      <c r="I31" s="645"/>
      <c r="J31" s="645"/>
      <c r="K31" s="645"/>
      <c r="L31" s="645"/>
      <c r="M31" s="645"/>
      <c r="N31" s="645"/>
      <c r="O31" s="645"/>
      <c r="P31" s="645"/>
      <c r="Q31" s="646"/>
      <c r="R31" s="647">
        <v>846104</v>
      </c>
      <c r="S31" s="648"/>
      <c r="T31" s="648"/>
      <c r="U31" s="648"/>
      <c r="V31" s="648"/>
      <c r="W31" s="648"/>
      <c r="X31" s="648"/>
      <c r="Y31" s="649"/>
      <c r="Z31" s="650">
        <v>18.5</v>
      </c>
      <c r="AA31" s="650"/>
      <c r="AB31" s="650"/>
      <c r="AC31" s="650"/>
      <c r="AD31" s="651" t="s">
        <v>239</v>
      </c>
      <c r="AE31" s="651"/>
      <c r="AF31" s="651"/>
      <c r="AG31" s="651"/>
      <c r="AH31" s="651"/>
      <c r="AI31" s="651"/>
      <c r="AJ31" s="651"/>
      <c r="AK31" s="651"/>
      <c r="AL31" s="652" t="s">
        <v>132</v>
      </c>
      <c r="AM31" s="653"/>
      <c r="AN31" s="653"/>
      <c r="AO31" s="654"/>
      <c r="AP31" s="704" t="s">
        <v>316</v>
      </c>
      <c r="AQ31" s="705"/>
      <c r="AR31" s="705"/>
      <c r="AS31" s="705"/>
      <c r="AT31" s="710" t="s">
        <v>317</v>
      </c>
      <c r="AU31" s="231"/>
      <c r="AV31" s="231"/>
      <c r="AW31" s="231"/>
      <c r="AX31" s="633" t="s">
        <v>192</v>
      </c>
      <c r="AY31" s="634"/>
      <c r="AZ31" s="634"/>
      <c r="BA31" s="634"/>
      <c r="BB31" s="634"/>
      <c r="BC31" s="634"/>
      <c r="BD31" s="634"/>
      <c r="BE31" s="634"/>
      <c r="BF31" s="635"/>
      <c r="BG31" s="715">
        <v>99.4</v>
      </c>
      <c r="BH31" s="702"/>
      <c r="BI31" s="702"/>
      <c r="BJ31" s="702"/>
      <c r="BK31" s="702"/>
      <c r="BL31" s="702"/>
      <c r="BM31" s="642">
        <v>98.4</v>
      </c>
      <c r="BN31" s="702"/>
      <c r="BO31" s="702"/>
      <c r="BP31" s="702"/>
      <c r="BQ31" s="703"/>
      <c r="BR31" s="715">
        <v>99.3</v>
      </c>
      <c r="BS31" s="702"/>
      <c r="BT31" s="702"/>
      <c r="BU31" s="702"/>
      <c r="BV31" s="702"/>
      <c r="BW31" s="702"/>
      <c r="BX31" s="642">
        <v>98.3</v>
      </c>
      <c r="BY31" s="702"/>
      <c r="BZ31" s="702"/>
      <c r="CA31" s="702"/>
      <c r="CB31" s="703"/>
      <c r="CD31" s="693"/>
      <c r="CE31" s="694"/>
      <c r="CF31" s="662" t="s">
        <v>318</v>
      </c>
      <c r="CG31" s="663"/>
      <c r="CH31" s="663"/>
      <c r="CI31" s="663"/>
      <c r="CJ31" s="663"/>
      <c r="CK31" s="663"/>
      <c r="CL31" s="663"/>
      <c r="CM31" s="663"/>
      <c r="CN31" s="663"/>
      <c r="CO31" s="663"/>
      <c r="CP31" s="663"/>
      <c r="CQ31" s="664"/>
      <c r="CR31" s="647">
        <v>12658</v>
      </c>
      <c r="CS31" s="683"/>
      <c r="CT31" s="683"/>
      <c r="CU31" s="683"/>
      <c r="CV31" s="683"/>
      <c r="CW31" s="683"/>
      <c r="CX31" s="683"/>
      <c r="CY31" s="684"/>
      <c r="CZ31" s="652">
        <v>0.3</v>
      </c>
      <c r="DA31" s="681"/>
      <c r="DB31" s="681"/>
      <c r="DC31" s="685"/>
      <c r="DD31" s="656">
        <v>7468</v>
      </c>
      <c r="DE31" s="683"/>
      <c r="DF31" s="683"/>
      <c r="DG31" s="683"/>
      <c r="DH31" s="683"/>
      <c r="DI31" s="683"/>
      <c r="DJ31" s="683"/>
      <c r="DK31" s="684"/>
      <c r="DL31" s="656">
        <v>7468</v>
      </c>
      <c r="DM31" s="683"/>
      <c r="DN31" s="683"/>
      <c r="DO31" s="683"/>
      <c r="DP31" s="683"/>
      <c r="DQ31" s="683"/>
      <c r="DR31" s="683"/>
      <c r="DS31" s="683"/>
      <c r="DT31" s="683"/>
      <c r="DU31" s="683"/>
      <c r="DV31" s="684"/>
      <c r="DW31" s="652">
        <v>0.3</v>
      </c>
      <c r="DX31" s="681"/>
      <c r="DY31" s="681"/>
      <c r="DZ31" s="681"/>
      <c r="EA31" s="681"/>
      <c r="EB31" s="681"/>
      <c r="EC31" s="682"/>
    </row>
    <row r="32" spans="2:133" ht="11.25" customHeight="1" x14ac:dyDescent="0.15">
      <c r="B32" s="697" t="s">
        <v>319</v>
      </c>
      <c r="C32" s="698"/>
      <c r="D32" s="698"/>
      <c r="E32" s="698"/>
      <c r="F32" s="698"/>
      <c r="G32" s="698"/>
      <c r="H32" s="698"/>
      <c r="I32" s="698"/>
      <c r="J32" s="698"/>
      <c r="K32" s="698"/>
      <c r="L32" s="698"/>
      <c r="M32" s="698"/>
      <c r="N32" s="698"/>
      <c r="O32" s="698"/>
      <c r="P32" s="698"/>
      <c r="Q32" s="699"/>
      <c r="R32" s="647" t="s">
        <v>132</v>
      </c>
      <c r="S32" s="648"/>
      <c r="T32" s="648"/>
      <c r="U32" s="648"/>
      <c r="V32" s="648"/>
      <c r="W32" s="648"/>
      <c r="X32" s="648"/>
      <c r="Y32" s="649"/>
      <c r="Z32" s="650" t="s">
        <v>132</v>
      </c>
      <c r="AA32" s="650"/>
      <c r="AB32" s="650"/>
      <c r="AC32" s="650"/>
      <c r="AD32" s="651" t="s">
        <v>239</v>
      </c>
      <c r="AE32" s="651"/>
      <c r="AF32" s="651"/>
      <c r="AG32" s="651"/>
      <c r="AH32" s="651"/>
      <c r="AI32" s="651"/>
      <c r="AJ32" s="651"/>
      <c r="AK32" s="651"/>
      <c r="AL32" s="652" t="s">
        <v>239</v>
      </c>
      <c r="AM32" s="653"/>
      <c r="AN32" s="653"/>
      <c r="AO32" s="654"/>
      <c r="AP32" s="706"/>
      <c r="AQ32" s="707"/>
      <c r="AR32" s="707"/>
      <c r="AS32" s="707"/>
      <c r="AT32" s="711"/>
      <c r="AU32" s="230" t="s">
        <v>320</v>
      </c>
      <c r="AV32" s="230"/>
      <c r="AW32" s="230"/>
      <c r="AX32" s="644" t="s">
        <v>321</v>
      </c>
      <c r="AY32" s="645"/>
      <c r="AZ32" s="645"/>
      <c r="BA32" s="645"/>
      <c r="BB32" s="645"/>
      <c r="BC32" s="645"/>
      <c r="BD32" s="645"/>
      <c r="BE32" s="645"/>
      <c r="BF32" s="646"/>
      <c r="BG32" s="716">
        <v>99.5</v>
      </c>
      <c r="BH32" s="683"/>
      <c r="BI32" s="683"/>
      <c r="BJ32" s="683"/>
      <c r="BK32" s="683"/>
      <c r="BL32" s="683"/>
      <c r="BM32" s="653">
        <v>98.6</v>
      </c>
      <c r="BN32" s="713"/>
      <c r="BO32" s="713"/>
      <c r="BP32" s="713"/>
      <c r="BQ32" s="714"/>
      <c r="BR32" s="716">
        <v>99</v>
      </c>
      <c r="BS32" s="683"/>
      <c r="BT32" s="683"/>
      <c r="BU32" s="683"/>
      <c r="BV32" s="683"/>
      <c r="BW32" s="683"/>
      <c r="BX32" s="653">
        <v>98.2</v>
      </c>
      <c r="BY32" s="713"/>
      <c r="BZ32" s="713"/>
      <c r="CA32" s="713"/>
      <c r="CB32" s="714"/>
      <c r="CD32" s="695"/>
      <c r="CE32" s="696"/>
      <c r="CF32" s="662" t="s">
        <v>322</v>
      </c>
      <c r="CG32" s="663"/>
      <c r="CH32" s="663"/>
      <c r="CI32" s="663"/>
      <c r="CJ32" s="663"/>
      <c r="CK32" s="663"/>
      <c r="CL32" s="663"/>
      <c r="CM32" s="663"/>
      <c r="CN32" s="663"/>
      <c r="CO32" s="663"/>
      <c r="CP32" s="663"/>
      <c r="CQ32" s="664"/>
      <c r="CR32" s="647" t="s">
        <v>239</v>
      </c>
      <c r="CS32" s="648"/>
      <c r="CT32" s="648"/>
      <c r="CU32" s="648"/>
      <c r="CV32" s="648"/>
      <c r="CW32" s="648"/>
      <c r="CX32" s="648"/>
      <c r="CY32" s="649"/>
      <c r="CZ32" s="652" t="s">
        <v>239</v>
      </c>
      <c r="DA32" s="681"/>
      <c r="DB32" s="681"/>
      <c r="DC32" s="685"/>
      <c r="DD32" s="656" t="s">
        <v>239</v>
      </c>
      <c r="DE32" s="648"/>
      <c r="DF32" s="648"/>
      <c r="DG32" s="648"/>
      <c r="DH32" s="648"/>
      <c r="DI32" s="648"/>
      <c r="DJ32" s="648"/>
      <c r="DK32" s="649"/>
      <c r="DL32" s="656" t="s">
        <v>132</v>
      </c>
      <c r="DM32" s="648"/>
      <c r="DN32" s="648"/>
      <c r="DO32" s="648"/>
      <c r="DP32" s="648"/>
      <c r="DQ32" s="648"/>
      <c r="DR32" s="648"/>
      <c r="DS32" s="648"/>
      <c r="DT32" s="648"/>
      <c r="DU32" s="648"/>
      <c r="DV32" s="649"/>
      <c r="DW32" s="652" t="s">
        <v>132</v>
      </c>
      <c r="DX32" s="681"/>
      <c r="DY32" s="681"/>
      <c r="DZ32" s="681"/>
      <c r="EA32" s="681"/>
      <c r="EB32" s="681"/>
      <c r="EC32" s="682"/>
    </row>
    <row r="33" spans="2:133" ht="11.25" customHeight="1" x14ac:dyDescent="0.15">
      <c r="B33" s="644" t="s">
        <v>323</v>
      </c>
      <c r="C33" s="645"/>
      <c r="D33" s="645"/>
      <c r="E33" s="645"/>
      <c r="F33" s="645"/>
      <c r="G33" s="645"/>
      <c r="H33" s="645"/>
      <c r="I33" s="645"/>
      <c r="J33" s="645"/>
      <c r="K33" s="645"/>
      <c r="L33" s="645"/>
      <c r="M33" s="645"/>
      <c r="N33" s="645"/>
      <c r="O33" s="645"/>
      <c r="P33" s="645"/>
      <c r="Q33" s="646"/>
      <c r="R33" s="647">
        <v>137066</v>
      </c>
      <c r="S33" s="648"/>
      <c r="T33" s="648"/>
      <c r="U33" s="648"/>
      <c r="V33" s="648"/>
      <c r="W33" s="648"/>
      <c r="X33" s="648"/>
      <c r="Y33" s="649"/>
      <c r="Z33" s="650">
        <v>3</v>
      </c>
      <c r="AA33" s="650"/>
      <c r="AB33" s="650"/>
      <c r="AC33" s="650"/>
      <c r="AD33" s="651" t="s">
        <v>132</v>
      </c>
      <c r="AE33" s="651"/>
      <c r="AF33" s="651"/>
      <c r="AG33" s="651"/>
      <c r="AH33" s="651"/>
      <c r="AI33" s="651"/>
      <c r="AJ33" s="651"/>
      <c r="AK33" s="651"/>
      <c r="AL33" s="652" t="s">
        <v>239</v>
      </c>
      <c r="AM33" s="653"/>
      <c r="AN33" s="653"/>
      <c r="AO33" s="654"/>
      <c r="AP33" s="708"/>
      <c r="AQ33" s="709"/>
      <c r="AR33" s="709"/>
      <c r="AS33" s="709"/>
      <c r="AT33" s="712"/>
      <c r="AU33" s="232"/>
      <c r="AV33" s="232"/>
      <c r="AW33" s="232"/>
      <c r="AX33" s="688" t="s">
        <v>324</v>
      </c>
      <c r="AY33" s="689"/>
      <c r="AZ33" s="689"/>
      <c r="BA33" s="689"/>
      <c r="BB33" s="689"/>
      <c r="BC33" s="689"/>
      <c r="BD33" s="689"/>
      <c r="BE33" s="689"/>
      <c r="BF33" s="690"/>
      <c r="BG33" s="717">
        <v>99.4</v>
      </c>
      <c r="BH33" s="718"/>
      <c r="BI33" s="718"/>
      <c r="BJ33" s="718"/>
      <c r="BK33" s="718"/>
      <c r="BL33" s="718"/>
      <c r="BM33" s="719">
        <v>98.4</v>
      </c>
      <c r="BN33" s="718"/>
      <c r="BO33" s="718"/>
      <c r="BP33" s="718"/>
      <c r="BQ33" s="720"/>
      <c r="BR33" s="717">
        <v>99.4</v>
      </c>
      <c r="BS33" s="718"/>
      <c r="BT33" s="718"/>
      <c r="BU33" s="718"/>
      <c r="BV33" s="718"/>
      <c r="BW33" s="718"/>
      <c r="BX33" s="719">
        <v>98.4</v>
      </c>
      <c r="BY33" s="718"/>
      <c r="BZ33" s="718"/>
      <c r="CA33" s="718"/>
      <c r="CB33" s="720"/>
      <c r="CD33" s="662" t="s">
        <v>325</v>
      </c>
      <c r="CE33" s="663"/>
      <c r="CF33" s="663"/>
      <c r="CG33" s="663"/>
      <c r="CH33" s="663"/>
      <c r="CI33" s="663"/>
      <c r="CJ33" s="663"/>
      <c r="CK33" s="663"/>
      <c r="CL33" s="663"/>
      <c r="CM33" s="663"/>
      <c r="CN33" s="663"/>
      <c r="CO33" s="663"/>
      <c r="CP33" s="663"/>
      <c r="CQ33" s="664"/>
      <c r="CR33" s="647">
        <v>2615844</v>
      </c>
      <c r="CS33" s="683"/>
      <c r="CT33" s="683"/>
      <c r="CU33" s="683"/>
      <c r="CV33" s="683"/>
      <c r="CW33" s="683"/>
      <c r="CX33" s="683"/>
      <c r="CY33" s="684"/>
      <c r="CZ33" s="652">
        <v>59.1</v>
      </c>
      <c r="DA33" s="681"/>
      <c r="DB33" s="681"/>
      <c r="DC33" s="685"/>
      <c r="DD33" s="656">
        <v>1496157</v>
      </c>
      <c r="DE33" s="683"/>
      <c r="DF33" s="683"/>
      <c r="DG33" s="683"/>
      <c r="DH33" s="683"/>
      <c r="DI33" s="683"/>
      <c r="DJ33" s="683"/>
      <c r="DK33" s="684"/>
      <c r="DL33" s="656">
        <v>728717</v>
      </c>
      <c r="DM33" s="683"/>
      <c r="DN33" s="683"/>
      <c r="DO33" s="683"/>
      <c r="DP33" s="683"/>
      <c r="DQ33" s="683"/>
      <c r="DR33" s="683"/>
      <c r="DS33" s="683"/>
      <c r="DT33" s="683"/>
      <c r="DU33" s="683"/>
      <c r="DV33" s="684"/>
      <c r="DW33" s="652">
        <v>34.1</v>
      </c>
      <c r="DX33" s="681"/>
      <c r="DY33" s="681"/>
      <c r="DZ33" s="681"/>
      <c r="EA33" s="681"/>
      <c r="EB33" s="681"/>
      <c r="EC33" s="682"/>
    </row>
    <row r="34" spans="2:133" ht="11.25" customHeight="1" x14ac:dyDescent="0.15">
      <c r="B34" s="644" t="s">
        <v>326</v>
      </c>
      <c r="C34" s="645"/>
      <c r="D34" s="645"/>
      <c r="E34" s="645"/>
      <c r="F34" s="645"/>
      <c r="G34" s="645"/>
      <c r="H34" s="645"/>
      <c r="I34" s="645"/>
      <c r="J34" s="645"/>
      <c r="K34" s="645"/>
      <c r="L34" s="645"/>
      <c r="M34" s="645"/>
      <c r="N34" s="645"/>
      <c r="O34" s="645"/>
      <c r="P34" s="645"/>
      <c r="Q34" s="646"/>
      <c r="R34" s="647">
        <v>10097</v>
      </c>
      <c r="S34" s="648"/>
      <c r="T34" s="648"/>
      <c r="U34" s="648"/>
      <c r="V34" s="648"/>
      <c r="W34" s="648"/>
      <c r="X34" s="648"/>
      <c r="Y34" s="649"/>
      <c r="Z34" s="650">
        <v>0.2</v>
      </c>
      <c r="AA34" s="650"/>
      <c r="AB34" s="650"/>
      <c r="AC34" s="650"/>
      <c r="AD34" s="651">
        <v>1307</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327</v>
      </c>
      <c r="CE34" s="663"/>
      <c r="CF34" s="663"/>
      <c r="CG34" s="663"/>
      <c r="CH34" s="663"/>
      <c r="CI34" s="663"/>
      <c r="CJ34" s="663"/>
      <c r="CK34" s="663"/>
      <c r="CL34" s="663"/>
      <c r="CM34" s="663"/>
      <c r="CN34" s="663"/>
      <c r="CO34" s="663"/>
      <c r="CP34" s="663"/>
      <c r="CQ34" s="664"/>
      <c r="CR34" s="647">
        <v>749825</v>
      </c>
      <c r="CS34" s="648"/>
      <c r="CT34" s="648"/>
      <c r="CU34" s="648"/>
      <c r="CV34" s="648"/>
      <c r="CW34" s="648"/>
      <c r="CX34" s="648"/>
      <c r="CY34" s="649"/>
      <c r="CZ34" s="652">
        <v>16.899999999999999</v>
      </c>
      <c r="DA34" s="681"/>
      <c r="DB34" s="681"/>
      <c r="DC34" s="685"/>
      <c r="DD34" s="656">
        <v>380697</v>
      </c>
      <c r="DE34" s="648"/>
      <c r="DF34" s="648"/>
      <c r="DG34" s="648"/>
      <c r="DH34" s="648"/>
      <c r="DI34" s="648"/>
      <c r="DJ34" s="648"/>
      <c r="DK34" s="649"/>
      <c r="DL34" s="656">
        <v>275222</v>
      </c>
      <c r="DM34" s="648"/>
      <c r="DN34" s="648"/>
      <c r="DO34" s="648"/>
      <c r="DP34" s="648"/>
      <c r="DQ34" s="648"/>
      <c r="DR34" s="648"/>
      <c r="DS34" s="648"/>
      <c r="DT34" s="648"/>
      <c r="DU34" s="648"/>
      <c r="DV34" s="649"/>
      <c r="DW34" s="652">
        <v>12.9</v>
      </c>
      <c r="DX34" s="681"/>
      <c r="DY34" s="681"/>
      <c r="DZ34" s="681"/>
      <c r="EA34" s="681"/>
      <c r="EB34" s="681"/>
      <c r="EC34" s="682"/>
    </row>
    <row r="35" spans="2:133" ht="11.25" customHeight="1" x14ac:dyDescent="0.15">
      <c r="B35" s="644" t="s">
        <v>328</v>
      </c>
      <c r="C35" s="645"/>
      <c r="D35" s="645"/>
      <c r="E35" s="645"/>
      <c r="F35" s="645"/>
      <c r="G35" s="645"/>
      <c r="H35" s="645"/>
      <c r="I35" s="645"/>
      <c r="J35" s="645"/>
      <c r="K35" s="645"/>
      <c r="L35" s="645"/>
      <c r="M35" s="645"/>
      <c r="N35" s="645"/>
      <c r="O35" s="645"/>
      <c r="P35" s="645"/>
      <c r="Q35" s="646"/>
      <c r="R35" s="647">
        <v>70889</v>
      </c>
      <c r="S35" s="648"/>
      <c r="T35" s="648"/>
      <c r="U35" s="648"/>
      <c r="V35" s="648"/>
      <c r="W35" s="648"/>
      <c r="X35" s="648"/>
      <c r="Y35" s="649"/>
      <c r="Z35" s="650">
        <v>1.5</v>
      </c>
      <c r="AA35" s="650"/>
      <c r="AB35" s="650"/>
      <c r="AC35" s="650"/>
      <c r="AD35" s="651" t="s">
        <v>239</v>
      </c>
      <c r="AE35" s="651"/>
      <c r="AF35" s="651"/>
      <c r="AG35" s="651"/>
      <c r="AH35" s="651"/>
      <c r="AI35" s="651"/>
      <c r="AJ35" s="651"/>
      <c r="AK35" s="651"/>
      <c r="AL35" s="652" t="s">
        <v>239</v>
      </c>
      <c r="AM35" s="653"/>
      <c r="AN35" s="653"/>
      <c r="AO35" s="654"/>
      <c r="AP35" s="235"/>
      <c r="AQ35" s="626" t="s">
        <v>329</v>
      </c>
      <c r="AR35" s="627"/>
      <c r="AS35" s="627"/>
      <c r="AT35" s="627"/>
      <c r="AU35" s="627"/>
      <c r="AV35" s="627"/>
      <c r="AW35" s="627"/>
      <c r="AX35" s="627"/>
      <c r="AY35" s="627"/>
      <c r="AZ35" s="627"/>
      <c r="BA35" s="627"/>
      <c r="BB35" s="627"/>
      <c r="BC35" s="627"/>
      <c r="BD35" s="627"/>
      <c r="BE35" s="627"/>
      <c r="BF35" s="628"/>
      <c r="BG35" s="626" t="s">
        <v>330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331</v>
      </c>
      <c r="CE35" s="663"/>
      <c r="CF35" s="663"/>
      <c r="CG35" s="663"/>
      <c r="CH35" s="663"/>
      <c r="CI35" s="663"/>
      <c r="CJ35" s="663"/>
      <c r="CK35" s="663"/>
      <c r="CL35" s="663"/>
      <c r="CM35" s="663"/>
      <c r="CN35" s="663"/>
      <c r="CO35" s="663"/>
      <c r="CP35" s="663"/>
      <c r="CQ35" s="664"/>
      <c r="CR35" s="647">
        <v>22864</v>
      </c>
      <c r="CS35" s="683"/>
      <c r="CT35" s="683"/>
      <c r="CU35" s="683"/>
      <c r="CV35" s="683"/>
      <c r="CW35" s="683"/>
      <c r="CX35" s="683"/>
      <c r="CY35" s="684"/>
      <c r="CZ35" s="652">
        <v>0.5</v>
      </c>
      <c r="DA35" s="681"/>
      <c r="DB35" s="681"/>
      <c r="DC35" s="685"/>
      <c r="DD35" s="656">
        <v>20991</v>
      </c>
      <c r="DE35" s="683"/>
      <c r="DF35" s="683"/>
      <c r="DG35" s="683"/>
      <c r="DH35" s="683"/>
      <c r="DI35" s="683"/>
      <c r="DJ35" s="683"/>
      <c r="DK35" s="684"/>
      <c r="DL35" s="656">
        <v>4589</v>
      </c>
      <c r="DM35" s="683"/>
      <c r="DN35" s="683"/>
      <c r="DO35" s="683"/>
      <c r="DP35" s="683"/>
      <c r="DQ35" s="683"/>
      <c r="DR35" s="683"/>
      <c r="DS35" s="683"/>
      <c r="DT35" s="683"/>
      <c r="DU35" s="683"/>
      <c r="DV35" s="684"/>
      <c r="DW35" s="652">
        <v>0.2</v>
      </c>
      <c r="DX35" s="681"/>
      <c r="DY35" s="681"/>
      <c r="DZ35" s="681"/>
      <c r="EA35" s="681"/>
      <c r="EB35" s="681"/>
      <c r="EC35" s="682"/>
    </row>
    <row r="36" spans="2:133" ht="11.25" customHeight="1" x14ac:dyDescent="0.15">
      <c r="B36" s="644" t="s">
        <v>332</v>
      </c>
      <c r="C36" s="645"/>
      <c r="D36" s="645"/>
      <c r="E36" s="645"/>
      <c r="F36" s="645"/>
      <c r="G36" s="645"/>
      <c r="H36" s="645"/>
      <c r="I36" s="645"/>
      <c r="J36" s="645"/>
      <c r="K36" s="645"/>
      <c r="L36" s="645"/>
      <c r="M36" s="645"/>
      <c r="N36" s="645"/>
      <c r="O36" s="645"/>
      <c r="P36" s="645"/>
      <c r="Q36" s="646"/>
      <c r="R36" s="647">
        <v>533275</v>
      </c>
      <c r="S36" s="648"/>
      <c r="T36" s="648"/>
      <c r="U36" s="648"/>
      <c r="V36" s="648"/>
      <c r="W36" s="648"/>
      <c r="X36" s="648"/>
      <c r="Y36" s="649"/>
      <c r="Z36" s="650">
        <v>11.6</v>
      </c>
      <c r="AA36" s="650"/>
      <c r="AB36" s="650"/>
      <c r="AC36" s="650"/>
      <c r="AD36" s="651" t="s">
        <v>239</v>
      </c>
      <c r="AE36" s="651"/>
      <c r="AF36" s="651"/>
      <c r="AG36" s="651"/>
      <c r="AH36" s="651"/>
      <c r="AI36" s="651"/>
      <c r="AJ36" s="651"/>
      <c r="AK36" s="651"/>
      <c r="AL36" s="652" t="s">
        <v>132</v>
      </c>
      <c r="AM36" s="653"/>
      <c r="AN36" s="653"/>
      <c r="AO36" s="654"/>
      <c r="AP36" s="235"/>
      <c r="AQ36" s="721" t="s">
        <v>333</v>
      </c>
      <c r="AR36" s="722"/>
      <c r="AS36" s="722"/>
      <c r="AT36" s="722"/>
      <c r="AU36" s="722"/>
      <c r="AV36" s="722"/>
      <c r="AW36" s="722"/>
      <c r="AX36" s="722"/>
      <c r="AY36" s="723"/>
      <c r="AZ36" s="636">
        <v>515754</v>
      </c>
      <c r="BA36" s="637"/>
      <c r="BB36" s="637"/>
      <c r="BC36" s="637"/>
      <c r="BD36" s="637"/>
      <c r="BE36" s="637"/>
      <c r="BF36" s="724"/>
      <c r="BG36" s="658" t="s">
        <v>334</v>
      </c>
      <c r="BH36" s="659"/>
      <c r="BI36" s="659"/>
      <c r="BJ36" s="659"/>
      <c r="BK36" s="659"/>
      <c r="BL36" s="659"/>
      <c r="BM36" s="659"/>
      <c r="BN36" s="659"/>
      <c r="BO36" s="659"/>
      <c r="BP36" s="659"/>
      <c r="BQ36" s="659"/>
      <c r="BR36" s="659"/>
      <c r="BS36" s="659"/>
      <c r="BT36" s="659"/>
      <c r="BU36" s="660"/>
      <c r="BV36" s="636">
        <v>74871</v>
      </c>
      <c r="BW36" s="637"/>
      <c r="BX36" s="637"/>
      <c r="BY36" s="637"/>
      <c r="BZ36" s="637"/>
      <c r="CA36" s="637"/>
      <c r="CB36" s="724"/>
      <c r="CD36" s="662" t="s">
        <v>335</v>
      </c>
      <c r="CE36" s="663"/>
      <c r="CF36" s="663"/>
      <c r="CG36" s="663"/>
      <c r="CH36" s="663"/>
      <c r="CI36" s="663"/>
      <c r="CJ36" s="663"/>
      <c r="CK36" s="663"/>
      <c r="CL36" s="663"/>
      <c r="CM36" s="663"/>
      <c r="CN36" s="663"/>
      <c r="CO36" s="663"/>
      <c r="CP36" s="663"/>
      <c r="CQ36" s="664"/>
      <c r="CR36" s="647">
        <v>1134074</v>
      </c>
      <c r="CS36" s="648"/>
      <c r="CT36" s="648"/>
      <c r="CU36" s="648"/>
      <c r="CV36" s="648"/>
      <c r="CW36" s="648"/>
      <c r="CX36" s="648"/>
      <c r="CY36" s="649"/>
      <c r="CZ36" s="652">
        <v>25.6</v>
      </c>
      <c r="DA36" s="681"/>
      <c r="DB36" s="681"/>
      <c r="DC36" s="685"/>
      <c r="DD36" s="656">
        <v>513185</v>
      </c>
      <c r="DE36" s="648"/>
      <c r="DF36" s="648"/>
      <c r="DG36" s="648"/>
      <c r="DH36" s="648"/>
      <c r="DI36" s="648"/>
      <c r="DJ36" s="648"/>
      <c r="DK36" s="649"/>
      <c r="DL36" s="656">
        <v>184990</v>
      </c>
      <c r="DM36" s="648"/>
      <c r="DN36" s="648"/>
      <c r="DO36" s="648"/>
      <c r="DP36" s="648"/>
      <c r="DQ36" s="648"/>
      <c r="DR36" s="648"/>
      <c r="DS36" s="648"/>
      <c r="DT36" s="648"/>
      <c r="DU36" s="648"/>
      <c r="DV36" s="649"/>
      <c r="DW36" s="652">
        <v>8.6</v>
      </c>
      <c r="DX36" s="681"/>
      <c r="DY36" s="681"/>
      <c r="DZ36" s="681"/>
      <c r="EA36" s="681"/>
      <c r="EB36" s="681"/>
      <c r="EC36" s="682"/>
    </row>
    <row r="37" spans="2:133" ht="11.25" customHeight="1" x14ac:dyDescent="0.15">
      <c r="B37" s="644" t="s">
        <v>336</v>
      </c>
      <c r="C37" s="645"/>
      <c r="D37" s="645"/>
      <c r="E37" s="645"/>
      <c r="F37" s="645"/>
      <c r="G37" s="645"/>
      <c r="H37" s="645"/>
      <c r="I37" s="645"/>
      <c r="J37" s="645"/>
      <c r="K37" s="645"/>
      <c r="L37" s="645"/>
      <c r="M37" s="645"/>
      <c r="N37" s="645"/>
      <c r="O37" s="645"/>
      <c r="P37" s="645"/>
      <c r="Q37" s="646"/>
      <c r="R37" s="647">
        <v>134988</v>
      </c>
      <c r="S37" s="648"/>
      <c r="T37" s="648"/>
      <c r="U37" s="648"/>
      <c r="V37" s="648"/>
      <c r="W37" s="648"/>
      <c r="X37" s="648"/>
      <c r="Y37" s="649"/>
      <c r="Z37" s="650">
        <v>2.9</v>
      </c>
      <c r="AA37" s="650"/>
      <c r="AB37" s="650"/>
      <c r="AC37" s="650"/>
      <c r="AD37" s="651" t="s">
        <v>132</v>
      </c>
      <c r="AE37" s="651"/>
      <c r="AF37" s="651"/>
      <c r="AG37" s="651"/>
      <c r="AH37" s="651"/>
      <c r="AI37" s="651"/>
      <c r="AJ37" s="651"/>
      <c r="AK37" s="651"/>
      <c r="AL37" s="652" t="s">
        <v>239</v>
      </c>
      <c r="AM37" s="653"/>
      <c r="AN37" s="653"/>
      <c r="AO37" s="654"/>
      <c r="AQ37" s="725" t="s">
        <v>337</v>
      </c>
      <c r="AR37" s="726"/>
      <c r="AS37" s="726"/>
      <c r="AT37" s="726"/>
      <c r="AU37" s="726"/>
      <c r="AV37" s="726"/>
      <c r="AW37" s="726"/>
      <c r="AX37" s="726"/>
      <c r="AY37" s="727"/>
      <c r="AZ37" s="647">
        <v>81226</v>
      </c>
      <c r="BA37" s="648"/>
      <c r="BB37" s="648"/>
      <c r="BC37" s="648"/>
      <c r="BD37" s="683"/>
      <c r="BE37" s="683"/>
      <c r="BF37" s="714"/>
      <c r="BG37" s="662" t="s">
        <v>338</v>
      </c>
      <c r="BH37" s="663"/>
      <c r="BI37" s="663"/>
      <c r="BJ37" s="663"/>
      <c r="BK37" s="663"/>
      <c r="BL37" s="663"/>
      <c r="BM37" s="663"/>
      <c r="BN37" s="663"/>
      <c r="BO37" s="663"/>
      <c r="BP37" s="663"/>
      <c r="BQ37" s="663"/>
      <c r="BR37" s="663"/>
      <c r="BS37" s="663"/>
      <c r="BT37" s="663"/>
      <c r="BU37" s="664"/>
      <c r="BV37" s="647">
        <v>82737</v>
      </c>
      <c r="BW37" s="648"/>
      <c r="BX37" s="648"/>
      <c r="BY37" s="648"/>
      <c r="BZ37" s="648"/>
      <c r="CA37" s="648"/>
      <c r="CB37" s="657"/>
      <c r="CD37" s="662" t="s">
        <v>339</v>
      </c>
      <c r="CE37" s="663"/>
      <c r="CF37" s="663"/>
      <c r="CG37" s="663"/>
      <c r="CH37" s="663"/>
      <c r="CI37" s="663"/>
      <c r="CJ37" s="663"/>
      <c r="CK37" s="663"/>
      <c r="CL37" s="663"/>
      <c r="CM37" s="663"/>
      <c r="CN37" s="663"/>
      <c r="CO37" s="663"/>
      <c r="CP37" s="663"/>
      <c r="CQ37" s="664"/>
      <c r="CR37" s="647">
        <v>89029</v>
      </c>
      <c r="CS37" s="683"/>
      <c r="CT37" s="683"/>
      <c r="CU37" s="683"/>
      <c r="CV37" s="683"/>
      <c r="CW37" s="683"/>
      <c r="CX37" s="683"/>
      <c r="CY37" s="684"/>
      <c r="CZ37" s="652">
        <v>2</v>
      </c>
      <c r="DA37" s="681"/>
      <c r="DB37" s="681"/>
      <c r="DC37" s="685"/>
      <c r="DD37" s="656">
        <v>89029</v>
      </c>
      <c r="DE37" s="683"/>
      <c r="DF37" s="683"/>
      <c r="DG37" s="683"/>
      <c r="DH37" s="683"/>
      <c r="DI37" s="683"/>
      <c r="DJ37" s="683"/>
      <c r="DK37" s="684"/>
      <c r="DL37" s="656">
        <v>89029</v>
      </c>
      <c r="DM37" s="683"/>
      <c r="DN37" s="683"/>
      <c r="DO37" s="683"/>
      <c r="DP37" s="683"/>
      <c r="DQ37" s="683"/>
      <c r="DR37" s="683"/>
      <c r="DS37" s="683"/>
      <c r="DT37" s="683"/>
      <c r="DU37" s="683"/>
      <c r="DV37" s="684"/>
      <c r="DW37" s="652">
        <v>4.2</v>
      </c>
      <c r="DX37" s="681"/>
      <c r="DY37" s="681"/>
      <c r="DZ37" s="681"/>
      <c r="EA37" s="681"/>
      <c r="EB37" s="681"/>
      <c r="EC37" s="682"/>
    </row>
    <row r="38" spans="2:133" ht="11.25" customHeight="1" x14ac:dyDescent="0.15">
      <c r="B38" s="644" t="s">
        <v>340</v>
      </c>
      <c r="C38" s="645"/>
      <c r="D38" s="645"/>
      <c r="E38" s="645"/>
      <c r="F38" s="645"/>
      <c r="G38" s="645"/>
      <c r="H38" s="645"/>
      <c r="I38" s="645"/>
      <c r="J38" s="645"/>
      <c r="K38" s="645"/>
      <c r="L38" s="645"/>
      <c r="M38" s="645"/>
      <c r="N38" s="645"/>
      <c r="O38" s="645"/>
      <c r="P38" s="645"/>
      <c r="Q38" s="646"/>
      <c r="R38" s="647">
        <v>80661</v>
      </c>
      <c r="S38" s="648"/>
      <c r="T38" s="648"/>
      <c r="U38" s="648"/>
      <c r="V38" s="648"/>
      <c r="W38" s="648"/>
      <c r="X38" s="648"/>
      <c r="Y38" s="649"/>
      <c r="Z38" s="650">
        <v>1.8</v>
      </c>
      <c r="AA38" s="650"/>
      <c r="AB38" s="650"/>
      <c r="AC38" s="650"/>
      <c r="AD38" s="651">
        <v>3898</v>
      </c>
      <c r="AE38" s="651"/>
      <c r="AF38" s="651"/>
      <c r="AG38" s="651"/>
      <c r="AH38" s="651"/>
      <c r="AI38" s="651"/>
      <c r="AJ38" s="651"/>
      <c r="AK38" s="651"/>
      <c r="AL38" s="652">
        <v>0.2</v>
      </c>
      <c r="AM38" s="653"/>
      <c r="AN38" s="653"/>
      <c r="AO38" s="654"/>
      <c r="AQ38" s="725" t="s">
        <v>341</v>
      </c>
      <c r="AR38" s="726"/>
      <c r="AS38" s="726"/>
      <c r="AT38" s="726"/>
      <c r="AU38" s="726"/>
      <c r="AV38" s="726"/>
      <c r="AW38" s="726"/>
      <c r="AX38" s="726"/>
      <c r="AY38" s="727"/>
      <c r="AZ38" s="647">
        <v>25595</v>
      </c>
      <c r="BA38" s="648"/>
      <c r="BB38" s="648"/>
      <c r="BC38" s="648"/>
      <c r="BD38" s="683"/>
      <c r="BE38" s="683"/>
      <c r="BF38" s="714"/>
      <c r="BG38" s="662" t="s">
        <v>342</v>
      </c>
      <c r="BH38" s="663"/>
      <c r="BI38" s="663"/>
      <c r="BJ38" s="663"/>
      <c r="BK38" s="663"/>
      <c r="BL38" s="663"/>
      <c r="BM38" s="663"/>
      <c r="BN38" s="663"/>
      <c r="BO38" s="663"/>
      <c r="BP38" s="663"/>
      <c r="BQ38" s="663"/>
      <c r="BR38" s="663"/>
      <c r="BS38" s="663"/>
      <c r="BT38" s="663"/>
      <c r="BU38" s="664"/>
      <c r="BV38" s="647">
        <v>504</v>
      </c>
      <c r="BW38" s="648"/>
      <c r="BX38" s="648"/>
      <c r="BY38" s="648"/>
      <c r="BZ38" s="648"/>
      <c r="CA38" s="648"/>
      <c r="CB38" s="657"/>
      <c r="CD38" s="662" t="s">
        <v>343</v>
      </c>
      <c r="CE38" s="663"/>
      <c r="CF38" s="663"/>
      <c r="CG38" s="663"/>
      <c r="CH38" s="663"/>
      <c r="CI38" s="663"/>
      <c r="CJ38" s="663"/>
      <c r="CK38" s="663"/>
      <c r="CL38" s="663"/>
      <c r="CM38" s="663"/>
      <c r="CN38" s="663"/>
      <c r="CO38" s="663"/>
      <c r="CP38" s="663"/>
      <c r="CQ38" s="664"/>
      <c r="CR38" s="647">
        <v>485827</v>
      </c>
      <c r="CS38" s="648"/>
      <c r="CT38" s="648"/>
      <c r="CU38" s="648"/>
      <c r="CV38" s="648"/>
      <c r="CW38" s="648"/>
      <c r="CX38" s="648"/>
      <c r="CY38" s="649"/>
      <c r="CZ38" s="652">
        <v>11</v>
      </c>
      <c r="DA38" s="681"/>
      <c r="DB38" s="681"/>
      <c r="DC38" s="685"/>
      <c r="DD38" s="656">
        <v>394053</v>
      </c>
      <c r="DE38" s="648"/>
      <c r="DF38" s="648"/>
      <c r="DG38" s="648"/>
      <c r="DH38" s="648"/>
      <c r="DI38" s="648"/>
      <c r="DJ38" s="648"/>
      <c r="DK38" s="649"/>
      <c r="DL38" s="656">
        <v>263916</v>
      </c>
      <c r="DM38" s="648"/>
      <c r="DN38" s="648"/>
      <c r="DO38" s="648"/>
      <c r="DP38" s="648"/>
      <c r="DQ38" s="648"/>
      <c r="DR38" s="648"/>
      <c r="DS38" s="648"/>
      <c r="DT38" s="648"/>
      <c r="DU38" s="648"/>
      <c r="DV38" s="649"/>
      <c r="DW38" s="652">
        <v>12.3</v>
      </c>
      <c r="DX38" s="681"/>
      <c r="DY38" s="681"/>
      <c r="DZ38" s="681"/>
      <c r="EA38" s="681"/>
      <c r="EB38" s="681"/>
      <c r="EC38" s="682"/>
    </row>
    <row r="39" spans="2:133" ht="11.25" customHeight="1" x14ac:dyDescent="0.15">
      <c r="B39" s="644" t="s">
        <v>344</v>
      </c>
      <c r="C39" s="645"/>
      <c r="D39" s="645"/>
      <c r="E39" s="645"/>
      <c r="F39" s="645"/>
      <c r="G39" s="645"/>
      <c r="H39" s="645"/>
      <c r="I39" s="645"/>
      <c r="J39" s="645"/>
      <c r="K39" s="645"/>
      <c r="L39" s="645"/>
      <c r="M39" s="645"/>
      <c r="N39" s="645"/>
      <c r="O39" s="645"/>
      <c r="P39" s="645"/>
      <c r="Q39" s="646"/>
      <c r="R39" s="647">
        <v>243352</v>
      </c>
      <c r="S39" s="648"/>
      <c r="T39" s="648"/>
      <c r="U39" s="648"/>
      <c r="V39" s="648"/>
      <c r="W39" s="648"/>
      <c r="X39" s="648"/>
      <c r="Y39" s="649"/>
      <c r="Z39" s="650">
        <v>5.3</v>
      </c>
      <c r="AA39" s="650"/>
      <c r="AB39" s="650"/>
      <c r="AC39" s="650"/>
      <c r="AD39" s="651" t="s">
        <v>132</v>
      </c>
      <c r="AE39" s="651"/>
      <c r="AF39" s="651"/>
      <c r="AG39" s="651"/>
      <c r="AH39" s="651"/>
      <c r="AI39" s="651"/>
      <c r="AJ39" s="651"/>
      <c r="AK39" s="651"/>
      <c r="AL39" s="652" t="s">
        <v>132</v>
      </c>
      <c r="AM39" s="653"/>
      <c r="AN39" s="653"/>
      <c r="AO39" s="654"/>
      <c r="AQ39" s="725" t="s">
        <v>345</v>
      </c>
      <c r="AR39" s="726"/>
      <c r="AS39" s="726"/>
      <c r="AT39" s="726"/>
      <c r="AU39" s="726"/>
      <c r="AV39" s="726"/>
      <c r="AW39" s="726"/>
      <c r="AX39" s="726"/>
      <c r="AY39" s="727"/>
      <c r="AZ39" s="647">
        <v>20061</v>
      </c>
      <c r="BA39" s="648"/>
      <c r="BB39" s="648"/>
      <c r="BC39" s="648"/>
      <c r="BD39" s="683"/>
      <c r="BE39" s="683"/>
      <c r="BF39" s="714"/>
      <c r="BG39" s="662" t="s">
        <v>346</v>
      </c>
      <c r="BH39" s="663"/>
      <c r="BI39" s="663"/>
      <c r="BJ39" s="663"/>
      <c r="BK39" s="663"/>
      <c r="BL39" s="663"/>
      <c r="BM39" s="663"/>
      <c r="BN39" s="663"/>
      <c r="BO39" s="663"/>
      <c r="BP39" s="663"/>
      <c r="BQ39" s="663"/>
      <c r="BR39" s="663"/>
      <c r="BS39" s="663"/>
      <c r="BT39" s="663"/>
      <c r="BU39" s="664"/>
      <c r="BV39" s="647">
        <v>776</v>
      </c>
      <c r="BW39" s="648"/>
      <c r="BX39" s="648"/>
      <c r="BY39" s="648"/>
      <c r="BZ39" s="648"/>
      <c r="CA39" s="648"/>
      <c r="CB39" s="657"/>
      <c r="CD39" s="662" t="s">
        <v>347</v>
      </c>
      <c r="CE39" s="663"/>
      <c r="CF39" s="663"/>
      <c r="CG39" s="663"/>
      <c r="CH39" s="663"/>
      <c r="CI39" s="663"/>
      <c r="CJ39" s="663"/>
      <c r="CK39" s="663"/>
      <c r="CL39" s="663"/>
      <c r="CM39" s="663"/>
      <c r="CN39" s="663"/>
      <c r="CO39" s="663"/>
      <c r="CP39" s="663"/>
      <c r="CQ39" s="664"/>
      <c r="CR39" s="647">
        <v>212254</v>
      </c>
      <c r="CS39" s="683"/>
      <c r="CT39" s="683"/>
      <c r="CU39" s="683"/>
      <c r="CV39" s="683"/>
      <c r="CW39" s="683"/>
      <c r="CX39" s="683"/>
      <c r="CY39" s="684"/>
      <c r="CZ39" s="652">
        <v>4.8</v>
      </c>
      <c r="DA39" s="681"/>
      <c r="DB39" s="681"/>
      <c r="DC39" s="685"/>
      <c r="DD39" s="656">
        <v>176231</v>
      </c>
      <c r="DE39" s="683"/>
      <c r="DF39" s="683"/>
      <c r="DG39" s="683"/>
      <c r="DH39" s="683"/>
      <c r="DI39" s="683"/>
      <c r="DJ39" s="683"/>
      <c r="DK39" s="684"/>
      <c r="DL39" s="656" t="s">
        <v>132</v>
      </c>
      <c r="DM39" s="683"/>
      <c r="DN39" s="683"/>
      <c r="DO39" s="683"/>
      <c r="DP39" s="683"/>
      <c r="DQ39" s="683"/>
      <c r="DR39" s="683"/>
      <c r="DS39" s="683"/>
      <c r="DT39" s="683"/>
      <c r="DU39" s="683"/>
      <c r="DV39" s="684"/>
      <c r="DW39" s="652" t="s">
        <v>239</v>
      </c>
      <c r="DX39" s="681"/>
      <c r="DY39" s="681"/>
      <c r="DZ39" s="681"/>
      <c r="EA39" s="681"/>
      <c r="EB39" s="681"/>
      <c r="EC39" s="682"/>
    </row>
    <row r="40" spans="2:133" ht="11.25" customHeight="1" x14ac:dyDescent="0.15">
      <c r="B40" s="644" t="s">
        <v>348</v>
      </c>
      <c r="C40" s="645"/>
      <c r="D40" s="645"/>
      <c r="E40" s="645"/>
      <c r="F40" s="645"/>
      <c r="G40" s="645"/>
      <c r="H40" s="645"/>
      <c r="I40" s="645"/>
      <c r="J40" s="645"/>
      <c r="K40" s="645"/>
      <c r="L40" s="645"/>
      <c r="M40" s="645"/>
      <c r="N40" s="645"/>
      <c r="O40" s="645"/>
      <c r="P40" s="645"/>
      <c r="Q40" s="646"/>
      <c r="R40" s="647">
        <v>5116</v>
      </c>
      <c r="S40" s="648"/>
      <c r="T40" s="648"/>
      <c r="U40" s="648"/>
      <c r="V40" s="648"/>
      <c r="W40" s="648"/>
      <c r="X40" s="648"/>
      <c r="Y40" s="649"/>
      <c r="Z40" s="650">
        <v>0.1</v>
      </c>
      <c r="AA40" s="650"/>
      <c r="AB40" s="650"/>
      <c r="AC40" s="650"/>
      <c r="AD40" s="651" t="s">
        <v>132</v>
      </c>
      <c r="AE40" s="651"/>
      <c r="AF40" s="651"/>
      <c r="AG40" s="651"/>
      <c r="AH40" s="651"/>
      <c r="AI40" s="651"/>
      <c r="AJ40" s="651"/>
      <c r="AK40" s="651"/>
      <c r="AL40" s="652" t="s">
        <v>132</v>
      </c>
      <c r="AM40" s="653"/>
      <c r="AN40" s="653"/>
      <c r="AO40" s="654"/>
      <c r="AQ40" s="725" t="s">
        <v>349</v>
      </c>
      <c r="AR40" s="726"/>
      <c r="AS40" s="726"/>
      <c r="AT40" s="726"/>
      <c r="AU40" s="726"/>
      <c r="AV40" s="726"/>
      <c r="AW40" s="726"/>
      <c r="AX40" s="726"/>
      <c r="AY40" s="727"/>
      <c r="AZ40" s="647">
        <v>4332</v>
      </c>
      <c r="BA40" s="648"/>
      <c r="BB40" s="648"/>
      <c r="BC40" s="648"/>
      <c r="BD40" s="683"/>
      <c r="BE40" s="683"/>
      <c r="BF40" s="714"/>
      <c r="BG40" s="734" t="s">
        <v>350</v>
      </c>
      <c r="BH40" s="735"/>
      <c r="BI40" s="735"/>
      <c r="BJ40" s="735"/>
      <c r="BK40" s="735"/>
      <c r="BL40" s="236"/>
      <c r="BM40" s="663" t="s">
        <v>351</v>
      </c>
      <c r="BN40" s="663"/>
      <c r="BO40" s="663"/>
      <c r="BP40" s="663"/>
      <c r="BQ40" s="663"/>
      <c r="BR40" s="663"/>
      <c r="BS40" s="663"/>
      <c r="BT40" s="663"/>
      <c r="BU40" s="664"/>
      <c r="BV40" s="647">
        <v>95</v>
      </c>
      <c r="BW40" s="648"/>
      <c r="BX40" s="648"/>
      <c r="BY40" s="648"/>
      <c r="BZ40" s="648"/>
      <c r="CA40" s="648"/>
      <c r="CB40" s="657"/>
      <c r="CD40" s="662" t="s">
        <v>352</v>
      </c>
      <c r="CE40" s="663"/>
      <c r="CF40" s="663"/>
      <c r="CG40" s="663"/>
      <c r="CH40" s="663"/>
      <c r="CI40" s="663"/>
      <c r="CJ40" s="663"/>
      <c r="CK40" s="663"/>
      <c r="CL40" s="663"/>
      <c r="CM40" s="663"/>
      <c r="CN40" s="663"/>
      <c r="CO40" s="663"/>
      <c r="CP40" s="663"/>
      <c r="CQ40" s="664"/>
      <c r="CR40" s="647">
        <v>11000</v>
      </c>
      <c r="CS40" s="648"/>
      <c r="CT40" s="648"/>
      <c r="CU40" s="648"/>
      <c r="CV40" s="648"/>
      <c r="CW40" s="648"/>
      <c r="CX40" s="648"/>
      <c r="CY40" s="649"/>
      <c r="CZ40" s="652">
        <v>0.2</v>
      </c>
      <c r="DA40" s="681"/>
      <c r="DB40" s="681"/>
      <c r="DC40" s="685"/>
      <c r="DD40" s="656">
        <v>11000</v>
      </c>
      <c r="DE40" s="648"/>
      <c r="DF40" s="648"/>
      <c r="DG40" s="648"/>
      <c r="DH40" s="648"/>
      <c r="DI40" s="648"/>
      <c r="DJ40" s="648"/>
      <c r="DK40" s="649"/>
      <c r="DL40" s="656" t="s">
        <v>132</v>
      </c>
      <c r="DM40" s="648"/>
      <c r="DN40" s="648"/>
      <c r="DO40" s="648"/>
      <c r="DP40" s="648"/>
      <c r="DQ40" s="648"/>
      <c r="DR40" s="648"/>
      <c r="DS40" s="648"/>
      <c r="DT40" s="648"/>
      <c r="DU40" s="648"/>
      <c r="DV40" s="649"/>
      <c r="DW40" s="652" t="s">
        <v>132</v>
      </c>
      <c r="DX40" s="681"/>
      <c r="DY40" s="681"/>
      <c r="DZ40" s="681"/>
      <c r="EA40" s="681"/>
      <c r="EB40" s="681"/>
      <c r="EC40" s="682"/>
    </row>
    <row r="41" spans="2:133" ht="11.25" customHeight="1" x14ac:dyDescent="0.15">
      <c r="B41" s="644" t="s">
        <v>353</v>
      </c>
      <c r="C41" s="645"/>
      <c r="D41" s="645"/>
      <c r="E41" s="645"/>
      <c r="F41" s="645"/>
      <c r="G41" s="645"/>
      <c r="H41" s="645"/>
      <c r="I41" s="645"/>
      <c r="J41" s="645"/>
      <c r="K41" s="645"/>
      <c r="L41" s="645"/>
      <c r="M41" s="645"/>
      <c r="N41" s="645"/>
      <c r="O41" s="645"/>
      <c r="P41" s="645"/>
      <c r="Q41" s="646"/>
      <c r="R41" s="647" t="s">
        <v>239</v>
      </c>
      <c r="S41" s="648"/>
      <c r="T41" s="648"/>
      <c r="U41" s="648"/>
      <c r="V41" s="648"/>
      <c r="W41" s="648"/>
      <c r="X41" s="648"/>
      <c r="Y41" s="649"/>
      <c r="Z41" s="650" t="s">
        <v>239</v>
      </c>
      <c r="AA41" s="650"/>
      <c r="AB41" s="650"/>
      <c r="AC41" s="650"/>
      <c r="AD41" s="651" t="s">
        <v>239</v>
      </c>
      <c r="AE41" s="651"/>
      <c r="AF41" s="651"/>
      <c r="AG41" s="651"/>
      <c r="AH41" s="651"/>
      <c r="AI41" s="651"/>
      <c r="AJ41" s="651"/>
      <c r="AK41" s="651"/>
      <c r="AL41" s="652" t="s">
        <v>239</v>
      </c>
      <c r="AM41" s="653"/>
      <c r="AN41" s="653"/>
      <c r="AO41" s="654"/>
      <c r="AQ41" s="725" t="s">
        <v>354</v>
      </c>
      <c r="AR41" s="726"/>
      <c r="AS41" s="726"/>
      <c r="AT41" s="726"/>
      <c r="AU41" s="726"/>
      <c r="AV41" s="726"/>
      <c r="AW41" s="726"/>
      <c r="AX41" s="726"/>
      <c r="AY41" s="727"/>
      <c r="AZ41" s="647">
        <v>213534</v>
      </c>
      <c r="BA41" s="648"/>
      <c r="BB41" s="648"/>
      <c r="BC41" s="648"/>
      <c r="BD41" s="683"/>
      <c r="BE41" s="683"/>
      <c r="BF41" s="714"/>
      <c r="BG41" s="734"/>
      <c r="BH41" s="735"/>
      <c r="BI41" s="735"/>
      <c r="BJ41" s="735"/>
      <c r="BK41" s="735"/>
      <c r="BL41" s="236"/>
      <c r="BM41" s="663" t="s">
        <v>355</v>
      </c>
      <c r="BN41" s="663"/>
      <c r="BO41" s="663"/>
      <c r="BP41" s="663"/>
      <c r="BQ41" s="663"/>
      <c r="BR41" s="663"/>
      <c r="BS41" s="663"/>
      <c r="BT41" s="663"/>
      <c r="BU41" s="664"/>
      <c r="BV41" s="647">
        <v>4</v>
      </c>
      <c r="BW41" s="648"/>
      <c r="BX41" s="648"/>
      <c r="BY41" s="648"/>
      <c r="BZ41" s="648"/>
      <c r="CA41" s="648"/>
      <c r="CB41" s="657"/>
      <c r="CD41" s="662" t="s">
        <v>356</v>
      </c>
      <c r="CE41" s="663"/>
      <c r="CF41" s="663"/>
      <c r="CG41" s="663"/>
      <c r="CH41" s="663"/>
      <c r="CI41" s="663"/>
      <c r="CJ41" s="663"/>
      <c r="CK41" s="663"/>
      <c r="CL41" s="663"/>
      <c r="CM41" s="663"/>
      <c r="CN41" s="663"/>
      <c r="CO41" s="663"/>
      <c r="CP41" s="663"/>
      <c r="CQ41" s="664"/>
      <c r="CR41" s="647" t="s">
        <v>239</v>
      </c>
      <c r="CS41" s="683"/>
      <c r="CT41" s="683"/>
      <c r="CU41" s="683"/>
      <c r="CV41" s="683"/>
      <c r="CW41" s="683"/>
      <c r="CX41" s="683"/>
      <c r="CY41" s="684"/>
      <c r="CZ41" s="652" t="s">
        <v>239</v>
      </c>
      <c r="DA41" s="681"/>
      <c r="DB41" s="681"/>
      <c r="DC41" s="685"/>
      <c r="DD41" s="656" t="s">
        <v>132</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357</v>
      </c>
      <c r="C42" s="645"/>
      <c r="D42" s="645"/>
      <c r="E42" s="645"/>
      <c r="F42" s="645"/>
      <c r="G42" s="645"/>
      <c r="H42" s="645"/>
      <c r="I42" s="645"/>
      <c r="J42" s="645"/>
      <c r="K42" s="645"/>
      <c r="L42" s="645"/>
      <c r="M42" s="645"/>
      <c r="N42" s="645"/>
      <c r="O42" s="645"/>
      <c r="P42" s="645"/>
      <c r="Q42" s="646"/>
      <c r="R42" s="647">
        <v>57436</v>
      </c>
      <c r="S42" s="648"/>
      <c r="T42" s="648"/>
      <c r="U42" s="648"/>
      <c r="V42" s="648"/>
      <c r="W42" s="648"/>
      <c r="X42" s="648"/>
      <c r="Y42" s="649"/>
      <c r="Z42" s="650">
        <v>1.3</v>
      </c>
      <c r="AA42" s="650"/>
      <c r="AB42" s="650"/>
      <c r="AC42" s="650"/>
      <c r="AD42" s="651" t="s">
        <v>239</v>
      </c>
      <c r="AE42" s="651"/>
      <c r="AF42" s="651"/>
      <c r="AG42" s="651"/>
      <c r="AH42" s="651"/>
      <c r="AI42" s="651"/>
      <c r="AJ42" s="651"/>
      <c r="AK42" s="651"/>
      <c r="AL42" s="652" t="s">
        <v>132</v>
      </c>
      <c r="AM42" s="653"/>
      <c r="AN42" s="653"/>
      <c r="AO42" s="654"/>
      <c r="AQ42" s="746" t="s">
        <v>358</v>
      </c>
      <c r="AR42" s="747"/>
      <c r="AS42" s="747"/>
      <c r="AT42" s="747"/>
      <c r="AU42" s="747"/>
      <c r="AV42" s="747"/>
      <c r="AW42" s="747"/>
      <c r="AX42" s="747"/>
      <c r="AY42" s="748"/>
      <c r="AZ42" s="738">
        <v>171006</v>
      </c>
      <c r="BA42" s="739"/>
      <c r="BB42" s="739"/>
      <c r="BC42" s="739"/>
      <c r="BD42" s="718"/>
      <c r="BE42" s="718"/>
      <c r="BF42" s="720"/>
      <c r="BG42" s="736"/>
      <c r="BH42" s="737"/>
      <c r="BI42" s="737"/>
      <c r="BJ42" s="737"/>
      <c r="BK42" s="737"/>
      <c r="BL42" s="237"/>
      <c r="BM42" s="673" t="s">
        <v>359</v>
      </c>
      <c r="BN42" s="673"/>
      <c r="BO42" s="673"/>
      <c r="BP42" s="673"/>
      <c r="BQ42" s="673"/>
      <c r="BR42" s="673"/>
      <c r="BS42" s="673"/>
      <c r="BT42" s="673"/>
      <c r="BU42" s="674"/>
      <c r="BV42" s="738">
        <v>384</v>
      </c>
      <c r="BW42" s="739"/>
      <c r="BX42" s="739"/>
      <c r="BY42" s="739"/>
      <c r="BZ42" s="739"/>
      <c r="CA42" s="739"/>
      <c r="CB42" s="745"/>
      <c r="CD42" s="644" t="s">
        <v>360</v>
      </c>
      <c r="CE42" s="645"/>
      <c r="CF42" s="645"/>
      <c r="CG42" s="645"/>
      <c r="CH42" s="645"/>
      <c r="CI42" s="645"/>
      <c r="CJ42" s="645"/>
      <c r="CK42" s="645"/>
      <c r="CL42" s="645"/>
      <c r="CM42" s="645"/>
      <c r="CN42" s="645"/>
      <c r="CO42" s="645"/>
      <c r="CP42" s="645"/>
      <c r="CQ42" s="646"/>
      <c r="CR42" s="647">
        <v>471151</v>
      </c>
      <c r="CS42" s="648"/>
      <c r="CT42" s="648"/>
      <c r="CU42" s="648"/>
      <c r="CV42" s="648"/>
      <c r="CW42" s="648"/>
      <c r="CX42" s="648"/>
      <c r="CY42" s="649"/>
      <c r="CZ42" s="652">
        <v>10.6</v>
      </c>
      <c r="DA42" s="653"/>
      <c r="DB42" s="653"/>
      <c r="DC42" s="665"/>
      <c r="DD42" s="656">
        <v>85377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361</v>
      </c>
      <c r="C43" s="689"/>
      <c r="D43" s="689"/>
      <c r="E43" s="689"/>
      <c r="F43" s="689"/>
      <c r="G43" s="689"/>
      <c r="H43" s="689"/>
      <c r="I43" s="689"/>
      <c r="J43" s="689"/>
      <c r="K43" s="689"/>
      <c r="L43" s="689"/>
      <c r="M43" s="689"/>
      <c r="N43" s="689"/>
      <c r="O43" s="689"/>
      <c r="P43" s="689"/>
      <c r="Q43" s="690"/>
      <c r="R43" s="738">
        <v>4582814</v>
      </c>
      <c r="S43" s="739"/>
      <c r="T43" s="739"/>
      <c r="U43" s="739"/>
      <c r="V43" s="739"/>
      <c r="W43" s="739"/>
      <c r="X43" s="739"/>
      <c r="Y43" s="740"/>
      <c r="Z43" s="741">
        <v>100</v>
      </c>
      <c r="AA43" s="741"/>
      <c r="AB43" s="741"/>
      <c r="AC43" s="741"/>
      <c r="AD43" s="742">
        <v>2077201</v>
      </c>
      <c r="AE43" s="742"/>
      <c r="AF43" s="742"/>
      <c r="AG43" s="742"/>
      <c r="AH43" s="742"/>
      <c r="AI43" s="742"/>
      <c r="AJ43" s="742"/>
      <c r="AK43" s="742"/>
      <c r="AL43" s="743">
        <v>100</v>
      </c>
      <c r="AM43" s="719"/>
      <c r="AN43" s="719"/>
      <c r="AO43" s="744"/>
      <c r="BV43" s="238"/>
      <c r="BW43" s="238"/>
      <c r="BX43" s="238"/>
      <c r="BY43" s="238"/>
      <c r="BZ43" s="238"/>
      <c r="CA43" s="238"/>
      <c r="CB43" s="238"/>
      <c r="CD43" s="644" t="s">
        <v>362</v>
      </c>
      <c r="CE43" s="645"/>
      <c r="CF43" s="645"/>
      <c r="CG43" s="645"/>
      <c r="CH43" s="645"/>
      <c r="CI43" s="645"/>
      <c r="CJ43" s="645"/>
      <c r="CK43" s="645"/>
      <c r="CL43" s="645"/>
      <c r="CM43" s="645"/>
      <c r="CN43" s="645"/>
      <c r="CO43" s="645"/>
      <c r="CP43" s="645"/>
      <c r="CQ43" s="646"/>
      <c r="CR43" s="647">
        <v>27023</v>
      </c>
      <c r="CS43" s="683"/>
      <c r="CT43" s="683"/>
      <c r="CU43" s="683"/>
      <c r="CV43" s="683"/>
      <c r="CW43" s="683"/>
      <c r="CX43" s="683"/>
      <c r="CY43" s="684"/>
      <c r="CZ43" s="652">
        <v>0.6</v>
      </c>
      <c r="DA43" s="681"/>
      <c r="DB43" s="681"/>
      <c r="DC43" s="685"/>
      <c r="DD43" s="656">
        <v>27023</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310</v>
      </c>
      <c r="CE44" s="760"/>
      <c r="CF44" s="644" t="s">
        <v>363</v>
      </c>
      <c r="CG44" s="645"/>
      <c r="CH44" s="645"/>
      <c r="CI44" s="645"/>
      <c r="CJ44" s="645"/>
      <c r="CK44" s="645"/>
      <c r="CL44" s="645"/>
      <c r="CM44" s="645"/>
      <c r="CN44" s="645"/>
      <c r="CO44" s="645"/>
      <c r="CP44" s="645"/>
      <c r="CQ44" s="646"/>
      <c r="CR44" s="647">
        <v>409866</v>
      </c>
      <c r="CS44" s="648"/>
      <c r="CT44" s="648"/>
      <c r="CU44" s="648"/>
      <c r="CV44" s="648"/>
      <c r="CW44" s="648"/>
      <c r="CX44" s="648"/>
      <c r="CY44" s="649"/>
      <c r="CZ44" s="652">
        <v>9.3000000000000007</v>
      </c>
      <c r="DA44" s="653"/>
      <c r="DB44" s="653"/>
      <c r="DC44" s="665"/>
      <c r="DD44" s="656">
        <v>69254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365</v>
      </c>
      <c r="CG45" s="645"/>
      <c r="CH45" s="645"/>
      <c r="CI45" s="645"/>
      <c r="CJ45" s="645"/>
      <c r="CK45" s="645"/>
      <c r="CL45" s="645"/>
      <c r="CM45" s="645"/>
      <c r="CN45" s="645"/>
      <c r="CO45" s="645"/>
      <c r="CP45" s="645"/>
      <c r="CQ45" s="646"/>
      <c r="CR45" s="647">
        <v>233602</v>
      </c>
      <c r="CS45" s="683"/>
      <c r="CT45" s="683"/>
      <c r="CU45" s="683"/>
      <c r="CV45" s="683"/>
      <c r="CW45" s="683"/>
      <c r="CX45" s="683"/>
      <c r="CY45" s="684"/>
      <c r="CZ45" s="652">
        <v>5.3</v>
      </c>
      <c r="DA45" s="681"/>
      <c r="DB45" s="681"/>
      <c r="DC45" s="685"/>
      <c r="DD45" s="656">
        <v>990</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367</v>
      </c>
      <c r="CG46" s="645"/>
      <c r="CH46" s="645"/>
      <c r="CI46" s="645"/>
      <c r="CJ46" s="645"/>
      <c r="CK46" s="645"/>
      <c r="CL46" s="645"/>
      <c r="CM46" s="645"/>
      <c r="CN46" s="645"/>
      <c r="CO46" s="645"/>
      <c r="CP46" s="645"/>
      <c r="CQ46" s="646"/>
      <c r="CR46" s="647">
        <v>176264</v>
      </c>
      <c r="CS46" s="648"/>
      <c r="CT46" s="648"/>
      <c r="CU46" s="648"/>
      <c r="CV46" s="648"/>
      <c r="CW46" s="648"/>
      <c r="CX46" s="648"/>
      <c r="CY46" s="649"/>
      <c r="CZ46" s="652">
        <v>4</v>
      </c>
      <c r="DA46" s="653"/>
      <c r="DB46" s="653"/>
      <c r="DC46" s="665"/>
      <c r="DD46" s="656">
        <v>68264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369</v>
      </c>
      <c r="CG47" s="645"/>
      <c r="CH47" s="645"/>
      <c r="CI47" s="645"/>
      <c r="CJ47" s="645"/>
      <c r="CK47" s="645"/>
      <c r="CL47" s="645"/>
      <c r="CM47" s="645"/>
      <c r="CN47" s="645"/>
      <c r="CO47" s="645"/>
      <c r="CP47" s="645"/>
      <c r="CQ47" s="646"/>
      <c r="CR47" s="647">
        <v>61285</v>
      </c>
      <c r="CS47" s="683"/>
      <c r="CT47" s="683"/>
      <c r="CU47" s="683"/>
      <c r="CV47" s="683"/>
      <c r="CW47" s="683"/>
      <c r="CX47" s="683"/>
      <c r="CY47" s="684"/>
      <c r="CZ47" s="652">
        <v>1.4</v>
      </c>
      <c r="DA47" s="681"/>
      <c r="DB47" s="681"/>
      <c r="DC47" s="685"/>
      <c r="DD47" s="656">
        <v>16123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370</v>
      </c>
      <c r="CG48" s="645"/>
      <c r="CH48" s="645"/>
      <c r="CI48" s="645"/>
      <c r="CJ48" s="645"/>
      <c r="CK48" s="645"/>
      <c r="CL48" s="645"/>
      <c r="CM48" s="645"/>
      <c r="CN48" s="645"/>
      <c r="CO48" s="645"/>
      <c r="CP48" s="645"/>
      <c r="CQ48" s="646"/>
      <c r="CR48" s="647" t="s">
        <v>239</v>
      </c>
      <c r="CS48" s="648"/>
      <c r="CT48" s="648"/>
      <c r="CU48" s="648"/>
      <c r="CV48" s="648"/>
      <c r="CW48" s="648"/>
      <c r="CX48" s="648"/>
      <c r="CY48" s="649"/>
      <c r="CZ48" s="652" t="s">
        <v>239</v>
      </c>
      <c r="DA48" s="653"/>
      <c r="DB48" s="653"/>
      <c r="DC48" s="665"/>
      <c r="DD48" s="656" t="s">
        <v>239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371</v>
      </c>
      <c r="CE49" s="689"/>
      <c r="CF49" s="689"/>
      <c r="CG49" s="689"/>
      <c r="CH49" s="689"/>
      <c r="CI49" s="689"/>
      <c r="CJ49" s="689"/>
      <c r="CK49" s="689"/>
      <c r="CL49" s="689"/>
      <c r="CM49" s="689"/>
      <c r="CN49" s="689"/>
      <c r="CO49" s="689"/>
      <c r="CP49" s="689"/>
      <c r="CQ49" s="690"/>
      <c r="CR49" s="738">
        <v>4427735</v>
      </c>
      <c r="CS49" s="718"/>
      <c r="CT49" s="718"/>
      <c r="CU49" s="718"/>
      <c r="CV49" s="718"/>
      <c r="CW49" s="718"/>
      <c r="CX49" s="718"/>
      <c r="CY49" s="749"/>
      <c r="CZ49" s="743">
        <v>100</v>
      </c>
      <c r="DA49" s="750"/>
      <c r="DB49" s="750"/>
      <c r="DC49" s="751"/>
      <c r="DD49" s="752">
        <v>2757676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ZefTFFTGCF3uhzB0mF4IJMo/DfIZmU6AXOaMieW6NFSnpZIxvcS9zd1LOo8WaXlU8KIISN/1vgFPfc75wPyHIw==" saltValue="BKkdFmtwpIelpXdIbUtva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373</v>
      </c>
      <c r="DK2" s="795"/>
      <c r="DL2" s="795"/>
      <c r="DM2" s="795"/>
      <c r="DN2" s="795"/>
      <c r="DO2" s="796"/>
      <c r="DP2" s="251"/>
      <c r="DQ2" s="794" t="s">
        <v>374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377</v>
      </c>
      <c r="B5" s="789"/>
      <c r="C5" s="789"/>
      <c r="D5" s="789"/>
      <c r="E5" s="789"/>
      <c r="F5" s="789"/>
      <c r="G5" s="789"/>
      <c r="H5" s="789"/>
      <c r="I5" s="789"/>
      <c r="J5" s="789"/>
      <c r="K5" s="789"/>
      <c r="L5" s="789"/>
      <c r="M5" s="789"/>
      <c r="N5" s="789"/>
      <c r="O5" s="789"/>
      <c r="P5" s="790"/>
      <c r="Q5" s="765" t="s">
        <v>378</v>
      </c>
      <c r="R5" s="766"/>
      <c r="S5" s="766"/>
      <c r="T5" s="766"/>
      <c r="U5" s="767"/>
      <c r="V5" s="765" t="s">
        <v>379</v>
      </c>
      <c r="W5" s="766"/>
      <c r="X5" s="766"/>
      <c r="Y5" s="766"/>
      <c r="Z5" s="767"/>
      <c r="AA5" s="765" t="s">
        <v>380</v>
      </c>
      <c r="AB5" s="766"/>
      <c r="AC5" s="766"/>
      <c r="AD5" s="766"/>
      <c r="AE5" s="766"/>
      <c r="AF5" s="798" t="s">
        <v>381</v>
      </c>
      <c r="AG5" s="766"/>
      <c r="AH5" s="766"/>
      <c r="AI5" s="766"/>
      <c r="AJ5" s="777"/>
      <c r="AK5" s="766" t="s">
        <v>382</v>
      </c>
      <c r="AL5" s="766"/>
      <c r="AM5" s="766"/>
      <c r="AN5" s="766"/>
      <c r="AO5" s="767"/>
      <c r="AP5" s="765" t="s">
        <v>383</v>
      </c>
      <c r="AQ5" s="766"/>
      <c r="AR5" s="766"/>
      <c r="AS5" s="766"/>
      <c r="AT5" s="767"/>
      <c r="AU5" s="765" t="s">
        <v>384</v>
      </c>
      <c r="AV5" s="766"/>
      <c r="AW5" s="766"/>
      <c r="AX5" s="766"/>
      <c r="AY5" s="777"/>
      <c r="AZ5" s="258"/>
      <c r="BA5" s="258"/>
      <c r="BB5" s="258"/>
      <c r="BC5" s="258"/>
      <c r="BD5" s="258"/>
      <c r="BE5" s="259"/>
      <c r="BF5" s="259"/>
      <c r="BG5" s="259"/>
      <c r="BH5" s="259"/>
      <c r="BI5" s="259"/>
      <c r="BJ5" s="259"/>
      <c r="BK5" s="259"/>
      <c r="BL5" s="259"/>
      <c r="BM5" s="259"/>
      <c r="BN5" s="259"/>
      <c r="BO5" s="259"/>
      <c r="BP5" s="259"/>
      <c r="BQ5" s="788" t="s">
        <v>385</v>
      </c>
      <c r="BR5" s="789"/>
      <c r="BS5" s="789"/>
      <c r="BT5" s="789"/>
      <c r="BU5" s="789"/>
      <c r="BV5" s="789"/>
      <c r="BW5" s="789"/>
      <c r="BX5" s="789"/>
      <c r="BY5" s="789"/>
      <c r="BZ5" s="789"/>
      <c r="CA5" s="789"/>
      <c r="CB5" s="789"/>
      <c r="CC5" s="789"/>
      <c r="CD5" s="789"/>
      <c r="CE5" s="789"/>
      <c r="CF5" s="789"/>
      <c r="CG5" s="790"/>
      <c r="CH5" s="765" t="s">
        <v>386</v>
      </c>
      <c r="CI5" s="766"/>
      <c r="CJ5" s="766"/>
      <c r="CK5" s="766"/>
      <c r="CL5" s="767"/>
      <c r="CM5" s="765" t="s">
        <v>387</v>
      </c>
      <c r="CN5" s="766"/>
      <c r="CO5" s="766"/>
      <c r="CP5" s="766"/>
      <c r="CQ5" s="767"/>
      <c r="CR5" s="765" t="s">
        <v>388</v>
      </c>
      <c r="CS5" s="766"/>
      <c r="CT5" s="766"/>
      <c r="CU5" s="766"/>
      <c r="CV5" s="767"/>
      <c r="CW5" s="765" t="s">
        <v>389</v>
      </c>
      <c r="CX5" s="766"/>
      <c r="CY5" s="766"/>
      <c r="CZ5" s="766"/>
      <c r="DA5" s="767"/>
      <c r="DB5" s="765" t="s">
        <v>390</v>
      </c>
      <c r="DC5" s="766"/>
      <c r="DD5" s="766"/>
      <c r="DE5" s="766"/>
      <c r="DF5" s="767"/>
      <c r="DG5" s="771" t="s">
        <v>391</v>
      </c>
      <c r="DH5" s="772"/>
      <c r="DI5" s="772"/>
      <c r="DJ5" s="772"/>
      <c r="DK5" s="773"/>
      <c r="DL5" s="771" t="s">
        <v>392</v>
      </c>
      <c r="DM5" s="772"/>
      <c r="DN5" s="772"/>
      <c r="DO5" s="772"/>
      <c r="DP5" s="773"/>
      <c r="DQ5" s="765" t="s">
        <v>393</v>
      </c>
      <c r="DR5" s="766"/>
      <c r="DS5" s="766"/>
      <c r="DT5" s="766"/>
      <c r="DU5" s="767"/>
      <c r="DV5" s="765" t="s">
        <v>384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394</v>
      </c>
      <c r="C7" s="780"/>
      <c r="D7" s="780"/>
      <c r="E7" s="780"/>
      <c r="F7" s="780"/>
      <c r="G7" s="780"/>
      <c r="H7" s="780"/>
      <c r="I7" s="780"/>
      <c r="J7" s="780"/>
      <c r="K7" s="780"/>
      <c r="L7" s="780"/>
      <c r="M7" s="780"/>
      <c r="N7" s="780"/>
      <c r="O7" s="780"/>
      <c r="P7" s="781"/>
      <c r="Q7" s="782">
        <v>4583</v>
      </c>
      <c r="R7" s="783"/>
      <c r="S7" s="783"/>
      <c r="T7" s="783"/>
      <c r="U7" s="783"/>
      <c r="V7" s="783">
        <v>4428</v>
      </c>
      <c r="W7" s="783"/>
      <c r="X7" s="783"/>
      <c r="Y7" s="783"/>
      <c r="Z7" s="783"/>
      <c r="AA7" s="783">
        <v>155</v>
      </c>
      <c r="AB7" s="783"/>
      <c r="AC7" s="783"/>
      <c r="AD7" s="783"/>
      <c r="AE7" s="784"/>
      <c r="AF7" s="785">
        <v>127</v>
      </c>
      <c r="AG7" s="786"/>
      <c r="AH7" s="786"/>
      <c r="AI7" s="786"/>
      <c r="AJ7" s="787"/>
      <c r="AK7" s="822">
        <v>533</v>
      </c>
      <c r="AL7" s="823"/>
      <c r="AM7" s="823"/>
      <c r="AN7" s="823"/>
      <c r="AO7" s="823"/>
      <c r="AP7" s="823">
        <v>3319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396</v>
      </c>
      <c r="B23" s="838" t="s">
        <v>397</v>
      </c>
      <c r="C23" s="839"/>
      <c r="D23" s="839"/>
      <c r="E23" s="839"/>
      <c r="F23" s="839"/>
      <c r="G23" s="839"/>
      <c r="H23" s="839"/>
      <c r="I23" s="839"/>
      <c r="J23" s="839"/>
      <c r="K23" s="839"/>
      <c r="L23" s="839"/>
      <c r="M23" s="839"/>
      <c r="N23" s="839"/>
      <c r="O23" s="839"/>
      <c r="P23" s="840"/>
      <c r="Q23" s="841">
        <f>Q7</f>
        <v>4583</v>
      </c>
      <c r="R23" s="842"/>
      <c r="S23" s="842"/>
      <c r="T23" s="842"/>
      <c r="U23" s="842"/>
      <c r="V23" s="842">
        <f>V7</f>
        <v>4428</v>
      </c>
      <c r="W23" s="842"/>
      <c r="X23" s="842"/>
      <c r="Y23" s="842"/>
      <c r="Z23" s="842"/>
      <c r="AA23" s="842">
        <f>AA7</f>
        <v>155</v>
      </c>
      <c r="AB23" s="842"/>
      <c r="AC23" s="842"/>
      <c r="AD23" s="842"/>
      <c r="AE23" s="843"/>
      <c r="AF23" s="844">
        <v>127</v>
      </c>
      <c r="AG23" s="842"/>
      <c r="AH23" s="842"/>
      <c r="AI23" s="842"/>
      <c r="AJ23" s="845"/>
      <c r="AK23" s="846"/>
      <c r="AL23" s="847"/>
      <c r="AM23" s="847"/>
      <c r="AN23" s="847"/>
      <c r="AO23" s="847"/>
      <c r="AP23" s="842">
        <f>AP7</f>
        <v>3319</v>
      </c>
      <c r="AQ23" s="842"/>
      <c r="AR23" s="842"/>
      <c r="AS23" s="842"/>
      <c r="AT23" s="842"/>
      <c r="AU23" s="848"/>
      <c r="AV23" s="848"/>
      <c r="AW23" s="848"/>
      <c r="AX23" s="848"/>
      <c r="AY23" s="849"/>
      <c r="AZ23" s="857" t="s">
        <v>132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377</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408</v>
      </c>
      <c r="C28" s="780"/>
      <c r="D28" s="780"/>
      <c r="E28" s="780"/>
      <c r="F28" s="780"/>
      <c r="G28" s="780"/>
      <c r="H28" s="780"/>
      <c r="I28" s="780"/>
      <c r="J28" s="780"/>
      <c r="K28" s="780"/>
      <c r="L28" s="780"/>
      <c r="M28" s="780"/>
      <c r="N28" s="780"/>
      <c r="O28" s="780"/>
      <c r="P28" s="781"/>
      <c r="Q28" s="870">
        <v>534</v>
      </c>
      <c r="R28" s="871"/>
      <c r="S28" s="871"/>
      <c r="T28" s="871"/>
      <c r="U28" s="871"/>
      <c r="V28" s="871">
        <v>459</v>
      </c>
      <c r="W28" s="871"/>
      <c r="X28" s="871"/>
      <c r="Y28" s="871"/>
      <c r="Z28" s="871"/>
      <c r="AA28" s="871">
        <v>75</v>
      </c>
      <c r="AB28" s="871"/>
      <c r="AC28" s="871"/>
      <c r="AD28" s="871"/>
      <c r="AE28" s="872"/>
      <c r="AF28" s="873">
        <v>75</v>
      </c>
      <c r="AG28" s="871"/>
      <c r="AH28" s="871"/>
      <c r="AI28" s="871"/>
      <c r="AJ28" s="874"/>
      <c r="AK28" s="875">
        <v>43</v>
      </c>
      <c r="AL28" s="866"/>
      <c r="AM28" s="866"/>
      <c r="AN28" s="866"/>
      <c r="AO28" s="866"/>
      <c r="AP28" s="866" t="s">
        <v>599</v>
      </c>
      <c r="AQ28" s="866"/>
      <c r="AR28" s="866"/>
      <c r="AS28" s="866"/>
      <c r="AT28" s="866"/>
      <c r="AU28" s="866" t="s">
        <v>599</v>
      </c>
      <c r="AV28" s="866"/>
      <c r="AW28" s="866"/>
      <c r="AX28" s="866"/>
      <c r="AY28" s="866"/>
      <c r="AZ28" s="867" t="s">
        <v>599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409</v>
      </c>
      <c r="C29" s="804"/>
      <c r="D29" s="804"/>
      <c r="E29" s="804"/>
      <c r="F29" s="804"/>
      <c r="G29" s="804"/>
      <c r="H29" s="804"/>
      <c r="I29" s="804"/>
      <c r="J29" s="804"/>
      <c r="K29" s="804"/>
      <c r="L29" s="804"/>
      <c r="M29" s="804"/>
      <c r="N29" s="804"/>
      <c r="O29" s="804"/>
      <c r="P29" s="805"/>
      <c r="Q29" s="806">
        <v>587</v>
      </c>
      <c r="R29" s="807"/>
      <c r="S29" s="807"/>
      <c r="T29" s="807"/>
      <c r="U29" s="807"/>
      <c r="V29" s="807">
        <v>512</v>
      </c>
      <c r="W29" s="807"/>
      <c r="X29" s="807"/>
      <c r="Y29" s="807"/>
      <c r="Z29" s="807"/>
      <c r="AA29" s="807">
        <v>75</v>
      </c>
      <c r="AB29" s="807"/>
      <c r="AC29" s="807"/>
      <c r="AD29" s="807"/>
      <c r="AE29" s="808"/>
      <c r="AF29" s="809">
        <v>75</v>
      </c>
      <c r="AG29" s="810"/>
      <c r="AH29" s="810"/>
      <c r="AI29" s="810"/>
      <c r="AJ29" s="811"/>
      <c r="AK29" s="878">
        <v>75</v>
      </c>
      <c r="AL29" s="879"/>
      <c r="AM29" s="879"/>
      <c r="AN29" s="879"/>
      <c r="AO29" s="879"/>
      <c r="AP29" s="879" t="s">
        <v>599</v>
      </c>
      <c r="AQ29" s="879"/>
      <c r="AR29" s="879"/>
      <c r="AS29" s="879"/>
      <c r="AT29" s="879"/>
      <c r="AU29" s="879" t="s">
        <v>599</v>
      </c>
      <c r="AV29" s="879"/>
      <c r="AW29" s="879"/>
      <c r="AX29" s="879"/>
      <c r="AY29" s="879"/>
      <c r="AZ29" s="880" t="s">
        <v>599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410</v>
      </c>
      <c r="C30" s="804"/>
      <c r="D30" s="804"/>
      <c r="E30" s="804"/>
      <c r="F30" s="804"/>
      <c r="G30" s="804"/>
      <c r="H30" s="804"/>
      <c r="I30" s="804"/>
      <c r="J30" s="804"/>
      <c r="K30" s="804"/>
      <c r="L30" s="804"/>
      <c r="M30" s="804"/>
      <c r="N30" s="804"/>
      <c r="O30" s="804"/>
      <c r="P30" s="805"/>
      <c r="Q30" s="806">
        <v>139</v>
      </c>
      <c r="R30" s="807"/>
      <c r="S30" s="807"/>
      <c r="T30" s="807"/>
      <c r="U30" s="807"/>
      <c r="V30" s="807">
        <v>135</v>
      </c>
      <c r="W30" s="807"/>
      <c r="X30" s="807"/>
      <c r="Y30" s="807"/>
      <c r="Z30" s="807"/>
      <c r="AA30" s="807">
        <v>4</v>
      </c>
      <c r="AB30" s="807"/>
      <c r="AC30" s="807"/>
      <c r="AD30" s="807"/>
      <c r="AE30" s="808"/>
      <c r="AF30" s="809">
        <v>4</v>
      </c>
      <c r="AG30" s="810"/>
      <c r="AH30" s="810"/>
      <c r="AI30" s="810"/>
      <c r="AJ30" s="811"/>
      <c r="AK30" s="878">
        <v>88</v>
      </c>
      <c r="AL30" s="879"/>
      <c r="AM30" s="879"/>
      <c r="AN30" s="879"/>
      <c r="AO30" s="879"/>
      <c r="AP30" s="879" t="s">
        <v>599</v>
      </c>
      <c r="AQ30" s="879"/>
      <c r="AR30" s="879"/>
      <c r="AS30" s="879"/>
      <c r="AT30" s="879"/>
      <c r="AU30" s="879" t="s">
        <v>599</v>
      </c>
      <c r="AV30" s="879"/>
      <c r="AW30" s="879"/>
      <c r="AX30" s="879"/>
      <c r="AY30" s="879"/>
      <c r="AZ30" s="880" t="s">
        <v>599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411</v>
      </c>
      <c r="C31" s="804"/>
      <c r="D31" s="804"/>
      <c r="E31" s="804"/>
      <c r="F31" s="804"/>
      <c r="G31" s="804"/>
      <c r="H31" s="804"/>
      <c r="I31" s="804"/>
      <c r="J31" s="804"/>
      <c r="K31" s="804"/>
      <c r="L31" s="804"/>
      <c r="M31" s="804"/>
      <c r="N31" s="804"/>
      <c r="O31" s="804"/>
      <c r="P31" s="805"/>
      <c r="Q31" s="806">
        <v>70</v>
      </c>
      <c r="R31" s="807"/>
      <c r="S31" s="807"/>
      <c r="T31" s="807"/>
      <c r="U31" s="807"/>
      <c r="V31" s="807">
        <v>66</v>
      </c>
      <c r="W31" s="807"/>
      <c r="X31" s="807"/>
      <c r="Y31" s="807"/>
      <c r="Z31" s="807"/>
      <c r="AA31" s="807">
        <v>4</v>
      </c>
      <c r="AB31" s="807"/>
      <c r="AC31" s="807"/>
      <c r="AD31" s="807"/>
      <c r="AE31" s="808"/>
      <c r="AF31" s="809">
        <v>4</v>
      </c>
      <c r="AG31" s="810"/>
      <c r="AH31" s="810"/>
      <c r="AI31" s="810"/>
      <c r="AJ31" s="811"/>
      <c r="AK31" s="878">
        <v>37</v>
      </c>
      <c r="AL31" s="879"/>
      <c r="AM31" s="879"/>
      <c r="AN31" s="879"/>
      <c r="AO31" s="879"/>
      <c r="AP31" s="879">
        <v>26</v>
      </c>
      <c r="AQ31" s="879"/>
      <c r="AR31" s="879"/>
      <c r="AS31" s="879"/>
      <c r="AT31" s="879"/>
      <c r="AU31" s="879">
        <v>8</v>
      </c>
      <c r="AV31" s="879"/>
      <c r="AW31" s="879"/>
      <c r="AX31" s="879"/>
      <c r="AY31" s="879"/>
      <c r="AZ31" s="880" t="s">
        <v>599</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412</v>
      </c>
      <c r="C32" s="804"/>
      <c r="D32" s="804"/>
      <c r="E32" s="804"/>
      <c r="F32" s="804"/>
      <c r="G32" s="804"/>
      <c r="H32" s="804"/>
      <c r="I32" s="804"/>
      <c r="J32" s="804"/>
      <c r="K32" s="804"/>
      <c r="L32" s="804"/>
      <c r="M32" s="804"/>
      <c r="N32" s="804"/>
      <c r="O32" s="804"/>
      <c r="P32" s="805"/>
      <c r="Q32" s="806">
        <v>306</v>
      </c>
      <c r="R32" s="807"/>
      <c r="S32" s="807"/>
      <c r="T32" s="807"/>
      <c r="U32" s="807"/>
      <c r="V32" s="807">
        <v>280</v>
      </c>
      <c r="W32" s="807"/>
      <c r="X32" s="807"/>
      <c r="Y32" s="807"/>
      <c r="Z32" s="807"/>
      <c r="AA32" s="807">
        <v>26</v>
      </c>
      <c r="AB32" s="807"/>
      <c r="AC32" s="807"/>
      <c r="AD32" s="807"/>
      <c r="AE32" s="808"/>
      <c r="AF32" s="809">
        <v>26</v>
      </c>
      <c r="AG32" s="810"/>
      <c r="AH32" s="810"/>
      <c r="AI32" s="810"/>
      <c r="AJ32" s="811"/>
      <c r="AK32" s="878">
        <v>155</v>
      </c>
      <c r="AL32" s="879"/>
      <c r="AM32" s="879"/>
      <c r="AN32" s="879"/>
      <c r="AO32" s="879"/>
      <c r="AP32" s="879">
        <v>138</v>
      </c>
      <c r="AQ32" s="879"/>
      <c r="AR32" s="879"/>
      <c r="AS32" s="879"/>
      <c r="AT32" s="879"/>
      <c r="AU32" s="879">
        <v>67</v>
      </c>
      <c r="AV32" s="879"/>
      <c r="AW32" s="879"/>
      <c r="AX32" s="879"/>
      <c r="AY32" s="879"/>
      <c r="AZ32" s="880" t="s">
        <v>599</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413</v>
      </c>
      <c r="C33" s="804"/>
      <c r="D33" s="804"/>
      <c r="E33" s="804"/>
      <c r="F33" s="804"/>
      <c r="G33" s="804"/>
      <c r="H33" s="804"/>
      <c r="I33" s="804"/>
      <c r="J33" s="804"/>
      <c r="K33" s="804"/>
      <c r="L33" s="804"/>
      <c r="M33" s="804"/>
      <c r="N33" s="804"/>
      <c r="O33" s="804"/>
      <c r="P33" s="805"/>
      <c r="Q33" s="806">
        <v>98</v>
      </c>
      <c r="R33" s="807"/>
      <c r="S33" s="807"/>
      <c r="T33" s="807"/>
      <c r="U33" s="807"/>
      <c r="V33" s="807">
        <v>91</v>
      </c>
      <c r="W33" s="807"/>
      <c r="X33" s="807"/>
      <c r="Y33" s="807"/>
      <c r="Z33" s="807"/>
      <c r="AA33" s="807">
        <v>7</v>
      </c>
      <c r="AB33" s="807"/>
      <c r="AC33" s="807"/>
      <c r="AD33" s="807"/>
      <c r="AE33" s="808"/>
      <c r="AF33" s="809">
        <v>114</v>
      </c>
      <c r="AG33" s="810"/>
      <c r="AH33" s="810"/>
      <c r="AI33" s="810"/>
      <c r="AJ33" s="811"/>
      <c r="AK33" s="878">
        <v>12</v>
      </c>
      <c r="AL33" s="879"/>
      <c r="AM33" s="879"/>
      <c r="AN33" s="879"/>
      <c r="AO33" s="879"/>
      <c r="AP33" s="879">
        <v>181</v>
      </c>
      <c r="AQ33" s="879"/>
      <c r="AR33" s="879"/>
      <c r="AS33" s="879"/>
      <c r="AT33" s="879"/>
      <c r="AU33" s="879">
        <v>39</v>
      </c>
      <c r="AV33" s="879"/>
      <c r="AW33" s="879"/>
      <c r="AX33" s="879"/>
      <c r="AY33" s="879"/>
      <c r="AZ33" s="880" t="s">
        <v>599</v>
      </c>
      <c r="BA33" s="880"/>
      <c r="BB33" s="880"/>
      <c r="BC33" s="880"/>
      <c r="BD33" s="880"/>
      <c r="BE33" s="876" t="s">
        <v>414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415</v>
      </c>
      <c r="C34" s="804"/>
      <c r="D34" s="804"/>
      <c r="E34" s="804"/>
      <c r="F34" s="804"/>
      <c r="G34" s="804"/>
      <c r="H34" s="804"/>
      <c r="I34" s="804"/>
      <c r="J34" s="804"/>
      <c r="K34" s="804"/>
      <c r="L34" s="804"/>
      <c r="M34" s="804"/>
      <c r="N34" s="804"/>
      <c r="O34" s="804"/>
      <c r="P34" s="805"/>
      <c r="Q34" s="806">
        <v>53</v>
      </c>
      <c r="R34" s="807"/>
      <c r="S34" s="807"/>
      <c r="T34" s="807"/>
      <c r="U34" s="807"/>
      <c r="V34" s="807">
        <v>41</v>
      </c>
      <c r="W34" s="807"/>
      <c r="X34" s="807"/>
      <c r="Y34" s="807"/>
      <c r="Z34" s="807"/>
      <c r="AA34" s="807">
        <v>12</v>
      </c>
      <c r="AB34" s="807"/>
      <c r="AC34" s="807"/>
      <c r="AD34" s="807"/>
      <c r="AE34" s="808"/>
      <c r="AF34" s="809">
        <v>12</v>
      </c>
      <c r="AG34" s="810"/>
      <c r="AH34" s="810"/>
      <c r="AI34" s="810"/>
      <c r="AJ34" s="811"/>
      <c r="AK34" s="878">
        <v>19</v>
      </c>
      <c r="AL34" s="879"/>
      <c r="AM34" s="879"/>
      <c r="AN34" s="879"/>
      <c r="AO34" s="879"/>
      <c r="AP34" s="879">
        <v>113</v>
      </c>
      <c r="AQ34" s="879"/>
      <c r="AR34" s="879"/>
      <c r="AS34" s="879"/>
      <c r="AT34" s="879"/>
      <c r="AU34" s="879">
        <v>101</v>
      </c>
      <c r="AV34" s="879"/>
      <c r="AW34" s="879"/>
      <c r="AX34" s="879"/>
      <c r="AY34" s="879"/>
      <c r="AZ34" s="880" t="s">
        <v>599</v>
      </c>
      <c r="BA34" s="880"/>
      <c r="BB34" s="880"/>
      <c r="BC34" s="880"/>
      <c r="BD34" s="880"/>
      <c r="BE34" s="876" t="s">
        <v>416</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417</v>
      </c>
      <c r="C35" s="804"/>
      <c r="D35" s="804"/>
      <c r="E35" s="804"/>
      <c r="F35" s="804"/>
      <c r="G35" s="804"/>
      <c r="H35" s="804"/>
      <c r="I35" s="804"/>
      <c r="J35" s="804"/>
      <c r="K35" s="804"/>
      <c r="L35" s="804"/>
      <c r="M35" s="804"/>
      <c r="N35" s="804"/>
      <c r="O35" s="804"/>
      <c r="P35" s="805"/>
      <c r="Q35" s="806">
        <v>410</v>
      </c>
      <c r="R35" s="807"/>
      <c r="S35" s="807"/>
      <c r="T35" s="807"/>
      <c r="U35" s="807"/>
      <c r="V35" s="807">
        <v>399</v>
      </c>
      <c r="W35" s="807"/>
      <c r="X35" s="807"/>
      <c r="Y35" s="807"/>
      <c r="Z35" s="807"/>
      <c r="AA35" s="807">
        <v>11</v>
      </c>
      <c r="AB35" s="807"/>
      <c r="AC35" s="807"/>
      <c r="AD35" s="807"/>
      <c r="AE35" s="808"/>
      <c r="AF35" s="809">
        <v>11</v>
      </c>
      <c r="AG35" s="810"/>
      <c r="AH35" s="810"/>
      <c r="AI35" s="810"/>
      <c r="AJ35" s="811"/>
      <c r="AK35" s="878">
        <v>51</v>
      </c>
      <c r="AL35" s="879"/>
      <c r="AM35" s="879"/>
      <c r="AN35" s="879"/>
      <c r="AO35" s="879"/>
      <c r="AP35" s="879">
        <v>874</v>
      </c>
      <c r="AQ35" s="879"/>
      <c r="AR35" s="879"/>
      <c r="AS35" s="879"/>
      <c r="AT35" s="879"/>
      <c r="AU35" s="879">
        <v>607</v>
      </c>
      <c r="AV35" s="879"/>
      <c r="AW35" s="879"/>
      <c r="AX35" s="879"/>
      <c r="AY35" s="879"/>
      <c r="AZ35" s="880" t="s">
        <v>599</v>
      </c>
      <c r="BA35" s="880"/>
      <c r="BB35" s="880"/>
      <c r="BC35" s="880"/>
      <c r="BD35" s="880"/>
      <c r="BE35" s="876" t="s">
        <v>418</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419</v>
      </c>
      <c r="C36" s="804"/>
      <c r="D36" s="804"/>
      <c r="E36" s="804"/>
      <c r="F36" s="804"/>
      <c r="G36" s="804"/>
      <c r="H36" s="804"/>
      <c r="I36" s="804"/>
      <c r="J36" s="804"/>
      <c r="K36" s="804"/>
      <c r="L36" s="804"/>
      <c r="M36" s="804"/>
      <c r="N36" s="804"/>
      <c r="O36" s="804"/>
      <c r="P36" s="805"/>
      <c r="Q36" s="806">
        <v>18</v>
      </c>
      <c r="R36" s="807"/>
      <c r="S36" s="807"/>
      <c r="T36" s="807"/>
      <c r="U36" s="807"/>
      <c r="V36" s="807">
        <v>17</v>
      </c>
      <c r="W36" s="807"/>
      <c r="X36" s="807"/>
      <c r="Y36" s="807"/>
      <c r="Z36" s="807"/>
      <c r="AA36" s="807">
        <v>1</v>
      </c>
      <c r="AB36" s="807"/>
      <c r="AC36" s="807"/>
      <c r="AD36" s="807"/>
      <c r="AE36" s="808"/>
      <c r="AF36" s="809">
        <v>1</v>
      </c>
      <c r="AG36" s="810"/>
      <c r="AH36" s="810"/>
      <c r="AI36" s="810"/>
      <c r="AJ36" s="811"/>
      <c r="AK36" s="878">
        <v>8</v>
      </c>
      <c r="AL36" s="879"/>
      <c r="AM36" s="879"/>
      <c r="AN36" s="879"/>
      <c r="AO36" s="879"/>
      <c r="AP36" s="879">
        <v>34</v>
      </c>
      <c r="AQ36" s="879"/>
      <c r="AR36" s="879"/>
      <c r="AS36" s="879"/>
      <c r="AT36" s="879"/>
      <c r="AU36" s="879">
        <v>34</v>
      </c>
      <c r="AV36" s="879"/>
      <c r="AW36" s="879"/>
      <c r="AX36" s="879"/>
      <c r="AY36" s="879"/>
      <c r="AZ36" s="880" t="s">
        <v>599</v>
      </c>
      <c r="BA36" s="880"/>
      <c r="BB36" s="880"/>
      <c r="BC36" s="880"/>
      <c r="BD36" s="880"/>
      <c r="BE36" s="876" t="s">
        <v>420</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421</v>
      </c>
      <c r="C37" s="804"/>
      <c r="D37" s="804"/>
      <c r="E37" s="804"/>
      <c r="F37" s="804"/>
      <c r="G37" s="804"/>
      <c r="H37" s="804"/>
      <c r="I37" s="804"/>
      <c r="J37" s="804"/>
      <c r="K37" s="804"/>
      <c r="L37" s="804"/>
      <c r="M37" s="804"/>
      <c r="N37" s="804"/>
      <c r="O37" s="804"/>
      <c r="P37" s="805"/>
      <c r="Q37" s="806">
        <v>12</v>
      </c>
      <c r="R37" s="807"/>
      <c r="S37" s="807"/>
      <c r="T37" s="807"/>
      <c r="U37" s="807"/>
      <c r="V37" s="807">
        <v>9</v>
      </c>
      <c r="W37" s="807"/>
      <c r="X37" s="807"/>
      <c r="Y37" s="807"/>
      <c r="Z37" s="807"/>
      <c r="AA37" s="807">
        <v>3</v>
      </c>
      <c r="AB37" s="807"/>
      <c r="AC37" s="807"/>
      <c r="AD37" s="807"/>
      <c r="AE37" s="808"/>
      <c r="AF37" s="809">
        <v>3</v>
      </c>
      <c r="AG37" s="810"/>
      <c r="AH37" s="810"/>
      <c r="AI37" s="810"/>
      <c r="AJ37" s="811"/>
      <c r="AK37" s="878">
        <v>7</v>
      </c>
      <c r="AL37" s="879"/>
      <c r="AM37" s="879"/>
      <c r="AN37" s="879"/>
      <c r="AO37" s="879"/>
      <c r="AP37" s="879">
        <v>23</v>
      </c>
      <c r="AQ37" s="879"/>
      <c r="AR37" s="879"/>
      <c r="AS37" s="879"/>
      <c r="AT37" s="879"/>
      <c r="AU37" s="879">
        <v>23</v>
      </c>
      <c r="AV37" s="879"/>
      <c r="AW37" s="879"/>
      <c r="AX37" s="879"/>
      <c r="AY37" s="879"/>
      <c r="AZ37" s="880" t="s">
        <v>599</v>
      </c>
      <c r="BA37" s="880"/>
      <c r="BB37" s="880"/>
      <c r="BC37" s="880"/>
      <c r="BD37" s="880"/>
      <c r="BE37" s="876" t="s">
        <v>416</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396</v>
      </c>
      <c r="B63" s="838" t="s">
        <v>423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327</v>
      </c>
      <c r="AG63" s="890"/>
      <c r="AH63" s="890"/>
      <c r="AI63" s="890"/>
      <c r="AJ63" s="891"/>
      <c r="AK63" s="892"/>
      <c r="AL63" s="887"/>
      <c r="AM63" s="887"/>
      <c r="AN63" s="887"/>
      <c r="AO63" s="887"/>
      <c r="AP63" s="890">
        <f>SUM(AP28:AT37)</f>
        <v>1389</v>
      </c>
      <c r="AQ63" s="890"/>
      <c r="AR63" s="890"/>
      <c r="AS63" s="890"/>
      <c r="AT63" s="890"/>
      <c r="AU63" s="890">
        <f>SUM(AU28:AY37)</f>
        <v>879</v>
      </c>
      <c r="AV63" s="890"/>
      <c r="AW63" s="890"/>
      <c r="AX63" s="890"/>
      <c r="AY63" s="890"/>
      <c r="AZ63" s="894"/>
      <c r="BA63" s="894"/>
      <c r="BB63" s="894"/>
      <c r="BC63" s="894"/>
      <c r="BD63" s="894"/>
      <c r="BE63" s="895"/>
      <c r="BF63" s="895"/>
      <c r="BG63" s="895"/>
      <c r="BH63" s="895"/>
      <c r="BI63" s="896"/>
      <c r="BJ63" s="897" t="s">
        <v>424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426</v>
      </c>
      <c r="B66" s="789"/>
      <c r="C66" s="789"/>
      <c r="D66" s="789"/>
      <c r="E66" s="789"/>
      <c r="F66" s="789"/>
      <c r="G66" s="789"/>
      <c r="H66" s="789"/>
      <c r="I66" s="789"/>
      <c r="J66" s="789"/>
      <c r="K66" s="789"/>
      <c r="L66" s="789"/>
      <c r="M66" s="789"/>
      <c r="N66" s="789"/>
      <c r="O66" s="789"/>
      <c r="P66" s="790"/>
      <c r="Q66" s="765" t="s">
        <v>427</v>
      </c>
      <c r="R66" s="766"/>
      <c r="S66" s="766"/>
      <c r="T66" s="766"/>
      <c r="U66" s="767"/>
      <c r="V66" s="765" t="s">
        <v>428</v>
      </c>
      <c r="W66" s="766"/>
      <c r="X66" s="766"/>
      <c r="Y66" s="766"/>
      <c r="Z66" s="767"/>
      <c r="AA66" s="765" t="s">
        <v>429</v>
      </c>
      <c r="AB66" s="766"/>
      <c r="AC66" s="766"/>
      <c r="AD66" s="766"/>
      <c r="AE66" s="767"/>
      <c r="AF66" s="900" t="s">
        <v>430</v>
      </c>
      <c r="AG66" s="861"/>
      <c r="AH66" s="861"/>
      <c r="AI66" s="861"/>
      <c r="AJ66" s="901"/>
      <c r="AK66" s="765" t="s">
        <v>431</v>
      </c>
      <c r="AL66" s="789"/>
      <c r="AM66" s="789"/>
      <c r="AN66" s="789"/>
      <c r="AO66" s="790"/>
      <c r="AP66" s="765" t="s">
        <v>432</v>
      </c>
      <c r="AQ66" s="766"/>
      <c r="AR66" s="766"/>
      <c r="AS66" s="766"/>
      <c r="AT66" s="767"/>
      <c r="AU66" s="765" t="s">
        <v>433</v>
      </c>
      <c r="AV66" s="766"/>
      <c r="AW66" s="766"/>
      <c r="AX66" s="766"/>
      <c r="AY66" s="767"/>
      <c r="AZ66" s="765" t="s">
        <v>384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600</v>
      </c>
      <c r="C68" s="918"/>
      <c r="D68" s="918"/>
      <c r="E68" s="918"/>
      <c r="F68" s="918"/>
      <c r="G68" s="918"/>
      <c r="H68" s="918"/>
      <c r="I68" s="918"/>
      <c r="J68" s="918"/>
      <c r="K68" s="918"/>
      <c r="L68" s="918"/>
      <c r="M68" s="918"/>
      <c r="N68" s="918"/>
      <c r="O68" s="918"/>
      <c r="P68" s="919"/>
      <c r="Q68" s="920">
        <v>7328</v>
      </c>
      <c r="R68" s="914"/>
      <c r="S68" s="914"/>
      <c r="T68" s="914"/>
      <c r="U68" s="914"/>
      <c r="V68" s="914">
        <v>6372</v>
      </c>
      <c r="W68" s="914"/>
      <c r="X68" s="914"/>
      <c r="Y68" s="914"/>
      <c r="Z68" s="914"/>
      <c r="AA68" s="914">
        <v>956</v>
      </c>
      <c r="AB68" s="914"/>
      <c r="AC68" s="914"/>
      <c r="AD68" s="914"/>
      <c r="AE68" s="914"/>
      <c r="AF68" s="914">
        <v>956</v>
      </c>
      <c r="AG68" s="914"/>
      <c r="AH68" s="914"/>
      <c r="AI68" s="914"/>
      <c r="AJ68" s="914"/>
      <c r="AK68" s="914">
        <v>12</v>
      </c>
      <c r="AL68" s="914"/>
      <c r="AM68" s="914"/>
      <c r="AN68" s="914"/>
      <c r="AO68" s="914"/>
      <c r="AP68" s="914" t="s">
        <v>608</v>
      </c>
      <c r="AQ68" s="914"/>
      <c r="AR68" s="914"/>
      <c r="AS68" s="914"/>
      <c r="AT68" s="914"/>
      <c r="AU68" s="914" t="s">
        <v>608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601</v>
      </c>
      <c r="C69" s="922"/>
      <c r="D69" s="922"/>
      <c r="E69" s="922"/>
      <c r="F69" s="922"/>
      <c r="G69" s="922"/>
      <c r="H69" s="922"/>
      <c r="I69" s="922"/>
      <c r="J69" s="922"/>
      <c r="K69" s="922"/>
      <c r="L69" s="922"/>
      <c r="M69" s="922"/>
      <c r="N69" s="922"/>
      <c r="O69" s="922"/>
      <c r="P69" s="923"/>
      <c r="Q69" s="924">
        <v>126</v>
      </c>
      <c r="R69" s="879"/>
      <c r="S69" s="879"/>
      <c r="T69" s="879"/>
      <c r="U69" s="879"/>
      <c r="V69" s="879">
        <v>123</v>
      </c>
      <c r="W69" s="879"/>
      <c r="X69" s="879"/>
      <c r="Y69" s="879"/>
      <c r="Z69" s="879"/>
      <c r="AA69" s="879">
        <v>3</v>
      </c>
      <c r="AB69" s="879"/>
      <c r="AC69" s="879"/>
      <c r="AD69" s="879"/>
      <c r="AE69" s="879"/>
      <c r="AF69" s="879">
        <v>3</v>
      </c>
      <c r="AG69" s="879"/>
      <c r="AH69" s="879"/>
      <c r="AI69" s="879"/>
      <c r="AJ69" s="879"/>
      <c r="AK69" s="879">
        <v>26</v>
      </c>
      <c r="AL69" s="879"/>
      <c r="AM69" s="879"/>
      <c r="AN69" s="879"/>
      <c r="AO69" s="879"/>
      <c r="AP69" s="879" t="s">
        <v>608</v>
      </c>
      <c r="AQ69" s="879"/>
      <c r="AR69" s="879"/>
      <c r="AS69" s="879"/>
      <c r="AT69" s="879"/>
      <c r="AU69" s="879" t="s">
        <v>608</v>
      </c>
      <c r="AV69" s="879"/>
      <c r="AW69" s="879"/>
      <c r="AX69" s="879"/>
      <c r="AY69" s="879"/>
      <c r="AZ69" s="876"/>
      <c r="BA69" s="876"/>
      <c r="BB69" s="876"/>
      <c r="BC69" s="876"/>
      <c r="BD69" s="877"/>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602</v>
      </c>
      <c r="C70" s="922"/>
      <c r="D70" s="922"/>
      <c r="E70" s="922"/>
      <c r="F70" s="922"/>
      <c r="G70" s="922"/>
      <c r="H70" s="922"/>
      <c r="I70" s="922"/>
      <c r="J70" s="922"/>
      <c r="K70" s="922"/>
      <c r="L70" s="922"/>
      <c r="M70" s="922"/>
      <c r="N70" s="922"/>
      <c r="O70" s="922"/>
      <c r="P70" s="923"/>
      <c r="Q70" s="924">
        <v>1744</v>
      </c>
      <c r="R70" s="879"/>
      <c r="S70" s="879"/>
      <c r="T70" s="879"/>
      <c r="U70" s="879"/>
      <c r="V70" s="879">
        <v>1631</v>
      </c>
      <c r="W70" s="879"/>
      <c r="X70" s="879"/>
      <c r="Y70" s="879"/>
      <c r="Z70" s="879"/>
      <c r="AA70" s="879">
        <v>113</v>
      </c>
      <c r="AB70" s="879"/>
      <c r="AC70" s="879"/>
      <c r="AD70" s="879"/>
      <c r="AE70" s="879"/>
      <c r="AF70" s="879">
        <v>113</v>
      </c>
      <c r="AG70" s="879"/>
      <c r="AH70" s="879"/>
      <c r="AI70" s="879"/>
      <c r="AJ70" s="879"/>
      <c r="AK70" s="879">
        <v>71</v>
      </c>
      <c r="AL70" s="879"/>
      <c r="AM70" s="879"/>
      <c r="AN70" s="879"/>
      <c r="AO70" s="879"/>
      <c r="AP70" s="879">
        <v>978</v>
      </c>
      <c r="AQ70" s="879"/>
      <c r="AR70" s="879"/>
      <c r="AS70" s="879"/>
      <c r="AT70" s="879"/>
      <c r="AU70" s="879" t="s">
        <v>608</v>
      </c>
      <c r="AV70" s="879"/>
      <c r="AW70" s="879"/>
      <c r="AX70" s="879"/>
      <c r="AY70" s="879"/>
      <c r="AZ70" s="876"/>
      <c r="BA70" s="876"/>
      <c r="BB70" s="876"/>
      <c r="BC70" s="876"/>
      <c r="BD70" s="877"/>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603</v>
      </c>
      <c r="C71" s="922"/>
      <c r="D71" s="922"/>
      <c r="E71" s="922"/>
      <c r="F71" s="922"/>
      <c r="G71" s="922"/>
      <c r="H71" s="922"/>
      <c r="I71" s="922"/>
      <c r="J71" s="922"/>
      <c r="K71" s="922"/>
      <c r="L71" s="922"/>
      <c r="M71" s="922"/>
      <c r="N71" s="922"/>
      <c r="O71" s="922"/>
      <c r="P71" s="923"/>
      <c r="Q71" s="924">
        <v>276</v>
      </c>
      <c r="R71" s="879"/>
      <c r="S71" s="879"/>
      <c r="T71" s="879"/>
      <c r="U71" s="879"/>
      <c r="V71" s="879">
        <v>247</v>
      </c>
      <c r="W71" s="879"/>
      <c r="X71" s="879"/>
      <c r="Y71" s="879"/>
      <c r="Z71" s="879"/>
      <c r="AA71" s="879">
        <v>29</v>
      </c>
      <c r="AB71" s="879"/>
      <c r="AC71" s="879"/>
      <c r="AD71" s="879"/>
      <c r="AE71" s="879"/>
      <c r="AF71" s="879">
        <v>29</v>
      </c>
      <c r="AG71" s="879"/>
      <c r="AH71" s="879"/>
      <c r="AI71" s="879"/>
      <c r="AJ71" s="879"/>
      <c r="AK71" s="879">
        <v>55</v>
      </c>
      <c r="AL71" s="879"/>
      <c r="AM71" s="879"/>
      <c r="AN71" s="879"/>
      <c r="AO71" s="879"/>
      <c r="AP71" s="879" t="s">
        <v>608</v>
      </c>
      <c r="AQ71" s="879"/>
      <c r="AR71" s="879"/>
      <c r="AS71" s="879"/>
      <c r="AT71" s="879"/>
      <c r="AU71" s="879" t="s">
        <v>608</v>
      </c>
      <c r="AV71" s="879"/>
      <c r="AW71" s="879"/>
      <c r="AX71" s="879"/>
      <c r="AY71" s="879"/>
      <c r="AZ71" s="876"/>
      <c r="BA71" s="876"/>
      <c r="BB71" s="876"/>
      <c r="BC71" s="876"/>
      <c r="BD71" s="877"/>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604</v>
      </c>
      <c r="C72" s="922"/>
      <c r="D72" s="922"/>
      <c r="E72" s="922"/>
      <c r="F72" s="922"/>
      <c r="G72" s="922"/>
      <c r="H72" s="922"/>
      <c r="I72" s="922"/>
      <c r="J72" s="922"/>
      <c r="K72" s="922"/>
      <c r="L72" s="922"/>
      <c r="M72" s="922"/>
      <c r="N72" s="922"/>
      <c r="O72" s="922"/>
      <c r="P72" s="923"/>
      <c r="Q72" s="924">
        <v>61</v>
      </c>
      <c r="R72" s="879"/>
      <c r="S72" s="879"/>
      <c r="T72" s="879"/>
      <c r="U72" s="879"/>
      <c r="V72" s="879">
        <v>55</v>
      </c>
      <c r="W72" s="879"/>
      <c r="X72" s="879"/>
      <c r="Y72" s="879"/>
      <c r="Z72" s="879"/>
      <c r="AA72" s="879">
        <v>6</v>
      </c>
      <c r="AB72" s="879"/>
      <c r="AC72" s="879"/>
      <c r="AD72" s="879"/>
      <c r="AE72" s="879"/>
      <c r="AF72" s="879">
        <v>6</v>
      </c>
      <c r="AG72" s="879"/>
      <c r="AH72" s="879"/>
      <c r="AI72" s="879"/>
      <c r="AJ72" s="879"/>
      <c r="AK72" s="879">
        <v>5</v>
      </c>
      <c r="AL72" s="879"/>
      <c r="AM72" s="879"/>
      <c r="AN72" s="879"/>
      <c r="AO72" s="879"/>
      <c r="AP72" s="879" t="s">
        <v>608</v>
      </c>
      <c r="AQ72" s="879"/>
      <c r="AR72" s="879"/>
      <c r="AS72" s="879"/>
      <c r="AT72" s="879"/>
      <c r="AU72" s="879" t="s">
        <v>608</v>
      </c>
      <c r="AV72" s="879"/>
      <c r="AW72" s="879"/>
      <c r="AX72" s="879"/>
      <c r="AY72" s="879"/>
      <c r="AZ72" s="876"/>
      <c r="BA72" s="876"/>
      <c r="BB72" s="876"/>
      <c r="BC72" s="876"/>
      <c r="BD72" s="877"/>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605</v>
      </c>
      <c r="C73" s="922"/>
      <c r="D73" s="922"/>
      <c r="E73" s="922"/>
      <c r="F73" s="922"/>
      <c r="G73" s="922"/>
      <c r="H73" s="922"/>
      <c r="I73" s="922"/>
      <c r="J73" s="922"/>
      <c r="K73" s="922"/>
      <c r="L73" s="922"/>
      <c r="M73" s="922"/>
      <c r="N73" s="922"/>
      <c r="O73" s="922"/>
      <c r="P73" s="923"/>
      <c r="Q73" s="924">
        <v>121</v>
      </c>
      <c r="R73" s="879"/>
      <c r="S73" s="879"/>
      <c r="T73" s="879"/>
      <c r="U73" s="879"/>
      <c r="V73" s="879">
        <v>112</v>
      </c>
      <c r="W73" s="879"/>
      <c r="X73" s="879"/>
      <c r="Y73" s="879"/>
      <c r="Z73" s="879"/>
      <c r="AA73" s="879">
        <v>8</v>
      </c>
      <c r="AB73" s="879"/>
      <c r="AC73" s="879"/>
      <c r="AD73" s="879"/>
      <c r="AE73" s="879"/>
      <c r="AF73" s="879">
        <v>8</v>
      </c>
      <c r="AG73" s="879"/>
      <c r="AH73" s="879"/>
      <c r="AI73" s="879"/>
      <c r="AJ73" s="879"/>
      <c r="AK73" s="879">
        <v>11</v>
      </c>
      <c r="AL73" s="879"/>
      <c r="AM73" s="879"/>
      <c r="AN73" s="879"/>
      <c r="AO73" s="879"/>
      <c r="AP73" s="879" t="s">
        <v>608</v>
      </c>
      <c r="AQ73" s="879"/>
      <c r="AR73" s="879"/>
      <c r="AS73" s="879"/>
      <c r="AT73" s="879"/>
      <c r="AU73" s="879" t="s">
        <v>608</v>
      </c>
      <c r="AV73" s="879"/>
      <c r="AW73" s="879"/>
      <c r="AX73" s="879"/>
      <c r="AY73" s="879"/>
      <c r="AZ73" s="876"/>
      <c r="BA73" s="876"/>
      <c r="BB73" s="876"/>
      <c r="BC73" s="876"/>
      <c r="BD73" s="877"/>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606</v>
      </c>
      <c r="C74" s="922"/>
      <c r="D74" s="922"/>
      <c r="E74" s="922"/>
      <c r="F74" s="922"/>
      <c r="G74" s="922"/>
      <c r="H74" s="922"/>
      <c r="I74" s="922"/>
      <c r="J74" s="922"/>
      <c r="K74" s="922"/>
      <c r="L74" s="922"/>
      <c r="M74" s="922"/>
      <c r="N74" s="922"/>
      <c r="O74" s="922"/>
      <c r="P74" s="923"/>
      <c r="Q74" s="924">
        <v>152261</v>
      </c>
      <c r="R74" s="879"/>
      <c r="S74" s="879"/>
      <c r="T74" s="879"/>
      <c r="U74" s="879"/>
      <c r="V74" s="879">
        <v>145343</v>
      </c>
      <c r="W74" s="879"/>
      <c r="X74" s="879"/>
      <c r="Y74" s="879"/>
      <c r="Z74" s="879"/>
      <c r="AA74" s="879">
        <v>6917</v>
      </c>
      <c r="AB74" s="879"/>
      <c r="AC74" s="879"/>
      <c r="AD74" s="879"/>
      <c r="AE74" s="879"/>
      <c r="AF74" s="879">
        <v>6917</v>
      </c>
      <c r="AG74" s="879"/>
      <c r="AH74" s="879"/>
      <c r="AI74" s="879"/>
      <c r="AJ74" s="879"/>
      <c r="AK74" s="879">
        <v>20</v>
      </c>
      <c r="AL74" s="879"/>
      <c r="AM74" s="879"/>
      <c r="AN74" s="879"/>
      <c r="AO74" s="879"/>
      <c r="AP74" s="879" t="s">
        <v>608</v>
      </c>
      <c r="AQ74" s="879"/>
      <c r="AR74" s="879"/>
      <c r="AS74" s="879"/>
      <c r="AT74" s="879"/>
      <c r="AU74" s="879" t="s">
        <v>608</v>
      </c>
      <c r="AV74" s="879"/>
      <c r="AW74" s="879"/>
      <c r="AX74" s="879"/>
      <c r="AY74" s="879"/>
      <c r="AZ74" s="876"/>
      <c r="BA74" s="876"/>
      <c r="BB74" s="876"/>
      <c r="BC74" s="876"/>
      <c r="BD74" s="877"/>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607</v>
      </c>
      <c r="C75" s="922"/>
      <c r="D75" s="922"/>
      <c r="E75" s="922"/>
      <c r="F75" s="922"/>
      <c r="G75" s="922"/>
      <c r="H75" s="922"/>
      <c r="I75" s="922"/>
      <c r="J75" s="922"/>
      <c r="K75" s="922"/>
      <c r="L75" s="922"/>
      <c r="M75" s="922"/>
      <c r="N75" s="922"/>
      <c r="O75" s="922"/>
      <c r="P75" s="923"/>
      <c r="Q75" s="925">
        <v>349</v>
      </c>
      <c r="R75" s="926"/>
      <c r="S75" s="926"/>
      <c r="T75" s="926"/>
      <c r="U75" s="878"/>
      <c r="V75" s="927">
        <v>351</v>
      </c>
      <c r="W75" s="926"/>
      <c r="X75" s="926"/>
      <c r="Y75" s="926"/>
      <c r="Z75" s="878"/>
      <c r="AA75" s="927">
        <v>8</v>
      </c>
      <c r="AB75" s="926"/>
      <c r="AC75" s="926"/>
      <c r="AD75" s="926"/>
      <c r="AE75" s="878"/>
      <c r="AF75" s="927">
        <v>8</v>
      </c>
      <c r="AG75" s="926"/>
      <c r="AH75" s="926"/>
      <c r="AI75" s="926"/>
      <c r="AJ75" s="878"/>
      <c r="AK75" s="927" t="s">
        <v>608</v>
      </c>
      <c r="AL75" s="926"/>
      <c r="AM75" s="926"/>
      <c r="AN75" s="926"/>
      <c r="AO75" s="878"/>
      <c r="AP75" s="927" t="s">
        <v>608</v>
      </c>
      <c r="AQ75" s="926"/>
      <c r="AR75" s="926"/>
      <c r="AS75" s="926"/>
      <c r="AT75" s="878"/>
      <c r="AU75" s="879" t="s">
        <v>608</v>
      </c>
      <c r="AV75" s="879"/>
      <c r="AW75" s="879"/>
      <c r="AX75" s="879"/>
      <c r="AY75" s="879"/>
      <c r="AZ75" s="876"/>
      <c r="BA75" s="876"/>
      <c r="BB75" s="876"/>
      <c r="BC75" s="876"/>
      <c r="BD75" s="877"/>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5"/>
      <c r="R76" s="926"/>
      <c r="S76" s="926"/>
      <c r="T76" s="926"/>
      <c r="U76" s="878"/>
      <c r="V76" s="927"/>
      <c r="W76" s="926"/>
      <c r="X76" s="926"/>
      <c r="Y76" s="926"/>
      <c r="Z76" s="878"/>
      <c r="AA76" s="927"/>
      <c r="AB76" s="926"/>
      <c r="AC76" s="926"/>
      <c r="AD76" s="926"/>
      <c r="AE76" s="878"/>
      <c r="AF76" s="927"/>
      <c r="AG76" s="926"/>
      <c r="AH76" s="926"/>
      <c r="AI76" s="926"/>
      <c r="AJ76" s="878"/>
      <c r="AK76" s="927"/>
      <c r="AL76" s="926"/>
      <c r="AM76" s="926"/>
      <c r="AN76" s="926"/>
      <c r="AO76" s="878"/>
      <c r="AP76" s="927"/>
      <c r="AQ76" s="926"/>
      <c r="AR76" s="926"/>
      <c r="AS76" s="926"/>
      <c r="AT76" s="878"/>
      <c r="AU76" s="927"/>
      <c r="AV76" s="926"/>
      <c r="AW76" s="926"/>
      <c r="AX76" s="926"/>
      <c r="AY76" s="878"/>
      <c r="AZ76" s="928"/>
      <c r="BA76" s="928"/>
      <c r="BB76" s="928"/>
      <c r="BC76" s="928"/>
      <c r="BD76" s="929"/>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5"/>
      <c r="R77" s="926"/>
      <c r="S77" s="926"/>
      <c r="T77" s="926"/>
      <c r="U77" s="878"/>
      <c r="V77" s="927"/>
      <c r="W77" s="926"/>
      <c r="X77" s="926"/>
      <c r="Y77" s="926"/>
      <c r="Z77" s="878"/>
      <c r="AA77" s="927"/>
      <c r="AB77" s="926"/>
      <c r="AC77" s="926"/>
      <c r="AD77" s="926"/>
      <c r="AE77" s="878"/>
      <c r="AF77" s="927"/>
      <c r="AG77" s="926"/>
      <c r="AH77" s="926"/>
      <c r="AI77" s="926"/>
      <c r="AJ77" s="878"/>
      <c r="AK77" s="927"/>
      <c r="AL77" s="926"/>
      <c r="AM77" s="926"/>
      <c r="AN77" s="926"/>
      <c r="AO77" s="878"/>
      <c r="AP77" s="927"/>
      <c r="AQ77" s="926"/>
      <c r="AR77" s="926"/>
      <c r="AS77" s="926"/>
      <c r="AT77" s="878"/>
      <c r="AU77" s="927"/>
      <c r="AV77" s="926"/>
      <c r="AW77" s="926"/>
      <c r="AX77" s="926"/>
      <c r="AY77" s="878"/>
      <c r="AZ77" s="928"/>
      <c r="BA77" s="928"/>
      <c r="BB77" s="928"/>
      <c r="BC77" s="928"/>
      <c r="BD77" s="929"/>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8"/>
      <c r="BA78" s="928"/>
      <c r="BB78" s="928"/>
      <c r="BC78" s="928"/>
      <c r="BD78" s="929"/>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8"/>
      <c r="BA79" s="928"/>
      <c r="BB79" s="928"/>
      <c r="BC79" s="928"/>
      <c r="BD79" s="929"/>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8"/>
      <c r="BA80" s="928"/>
      <c r="BB80" s="928"/>
      <c r="BC80" s="928"/>
      <c r="BD80" s="929"/>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8"/>
      <c r="BA81" s="928"/>
      <c r="BB81" s="928"/>
      <c r="BC81" s="928"/>
      <c r="BD81" s="929"/>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8"/>
      <c r="BA82" s="928"/>
      <c r="BB82" s="928"/>
      <c r="BC82" s="928"/>
      <c r="BD82" s="929"/>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8"/>
      <c r="BA83" s="928"/>
      <c r="BB83" s="928"/>
      <c r="BC83" s="928"/>
      <c r="BD83" s="929"/>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8"/>
      <c r="BA84" s="928"/>
      <c r="BB84" s="928"/>
      <c r="BC84" s="928"/>
      <c r="BD84" s="929"/>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8"/>
      <c r="BA85" s="928"/>
      <c r="BB85" s="928"/>
      <c r="BC85" s="928"/>
      <c r="BD85" s="929"/>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8"/>
      <c r="BA86" s="928"/>
      <c r="BB86" s="928"/>
      <c r="BC86" s="928"/>
      <c r="BD86" s="929"/>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396</v>
      </c>
      <c r="B88" s="838" t="s">
        <v>434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SUM(AF68:AJ75)</f>
        <v>8040</v>
      </c>
      <c r="AG88" s="890"/>
      <c r="AH88" s="890"/>
      <c r="AI88" s="890"/>
      <c r="AJ88" s="890"/>
      <c r="AK88" s="887"/>
      <c r="AL88" s="887"/>
      <c r="AM88" s="887"/>
      <c r="AN88" s="887"/>
      <c r="AO88" s="887"/>
      <c r="AP88" s="890">
        <f>SUM(AP68:AT75)</f>
        <v>978</v>
      </c>
      <c r="AQ88" s="890"/>
      <c r="AR88" s="890"/>
      <c r="AS88" s="890"/>
      <c r="AT88" s="890"/>
      <c r="AU88" s="890">
        <f>SUM(AU68:AY75)</f>
        <v>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8" t="s">
        <v>435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440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443</v>
      </c>
      <c r="AB109" s="943"/>
      <c r="AC109" s="943"/>
      <c r="AD109" s="943"/>
      <c r="AE109" s="944"/>
      <c r="AF109" s="942" t="s">
        <v>444</v>
      </c>
      <c r="AG109" s="943"/>
      <c r="AH109" s="943"/>
      <c r="AI109" s="943"/>
      <c r="AJ109" s="944"/>
      <c r="AK109" s="942" t="s">
        <v>312</v>
      </c>
      <c r="AL109" s="943"/>
      <c r="AM109" s="943"/>
      <c r="AN109" s="943"/>
      <c r="AO109" s="944"/>
      <c r="AP109" s="942" t="s">
        <v>445</v>
      </c>
      <c r="AQ109" s="943"/>
      <c r="AR109" s="943"/>
      <c r="AS109" s="943"/>
      <c r="AT109" s="945"/>
      <c r="AU109" s="962" t="s">
        <v>442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443</v>
      </c>
      <c r="BR109" s="943"/>
      <c r="BS109" s="943"/>
      <c r="BT109" s="943"/>
      <c r="BU109" s="944"/>
      <c r="BV109" s="942" t="s">
        <v>444</v>
      </c>
      <c r="BW109" s="943"/>
      <c r="BX109" s="943"/>
      <c r="BY109" s="943"/>
      <c r="BZ109" s="944"/>
      <c r="CA109" s="942" t="s">
        <v>312</v>
      </c>
      <c r="CB109" s="943"/>
      <c r="CC109" s="943"/>
      <c r="CD109" s="943"/>
      <c r="CE109" s="944"/>
      <c r="CF109" s="963" t="s">
        <v>445</v>
      </c>
      <c r="CG109" s="963"/>
      <c r="CH109" s="963"/>
      <c r="CI109" s="963"/>
      <c r="CJ109" s="963"/>
      <c r="CK109" s="942" t="s">
        <v>446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443</v>
      </c>
      <c r="DH109" s="943"/>
      <c r="DI109" s="943"/>
      <c r="DJ109" s="943"/>
      <c r="DK109" s="944"/>
      <c r="DL109" s="942" t="s">
        <v>444</v>
      </c>
      <c r="DM109" s="943"/>
      <c r="DN109" s="943"/>
      <c r="DO109" s="943"/>
      <c r="DP109" s="944"/>
      <c r="DQ109" s="942" t="s">
        <v>312</v>
      </c>
      <c r="DR109" s="943"/>
      <c r="DS109" s="943"/>
      <c r="DT109" s="943"/>
      <c r="DU109" s="944"/>
      <c r="DV109" s="942" t="s">
        <v>445</v>
      </c>
      <c r="DW109" s="943"/>
      <c r="DX109" s="943"/>
      <c r="DY109" s="943"/>
      <c r="DZ109" s="945"/>
    </row>
    <row r="110" spans="1:131" s="248" customFormat="1" ht="26.25" customHeight="1" x14ac:dyDescent="0.15">
      <c r="A110" s="946" t="s">
        <v>447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333823</v>
      </c>
      <c r="AB110" s="950"/>
      <c r="AC110" s="950"/>
      <c r="AD110" s="950"/>
      <c r="AE110" s="951"/>
      <c r="AF110" s="952">
        <v>339373</v>
      </c>
      <c r="AG110" s="950"/>
      <c r="AH110" s="950"/>
      <c r="AI110" s="950"/>
      <c r="AJ110" s="951"/>
      <c r="AK110" s="952">
        <v>335027</v>
      </c>
      <c r="AL110" s="950"/>
      <c r="AM110" s="950"/>
      <c r="AN110" s="950"/>
      <c r="AO110" s="951"/>
      <c r="AP110" s="953">
        <v>18.5</v>
      </c>
      <c r="AQ110" s="954"/>
      <c r="AR110" s="954"/>
      <c r="AS110" s="954"/>
      <c r="AT110" s="955"/>
      <c r="AU110" s="956" t="s">
        <v>73</v>
      </c>
      <c r="AV110" s="957"/>
      <c r="AW110" s="957"/>
      <c r="AX110" s="957"/>
      <c r="AY110" s="957"/>
      <c r="AZ110" s="998" t="s">
        <v>448</v>
      </c>
      <c r="BA110" s="947"/>
      <c r="BB110" s="947"/>
      <c r="BC110" s="947"/>
      <c r="BD110" s="947"/>
      <c r="BE110" s="947"/>
      <c r="BF110" s="947"/>
      <c r="BG110" s="947"/>
      <c r="BH110" s="947"/>
      <c r="BI110" s="947"/>
      <c r="BJ110" s="947"/>
      <c r="BK110" s="947"/>
      <c r="BL110" s="947"/>
      <c r="BM110" s="947"/>
      <c r="BN110" s="947"/>
      <c r="BO110" s="947"/>
      <c r="BP110" s="948"/>
      <c r="BQ110" s="984">
        <v>3441959</v>
      </c>
      <c r="BR110" s="985"/>
      <c r="BS110" s="985"/>
      <c r="BT110" s="985"/>
      <c r="BU110" s="985"/>
      <c r="BV110" s="985">
        <v>3398093</v>
      </c>
      <c r="BW110" s="985"/>
      <c r="BX110" s="985"/>
      <c r="BY110" s="985"/>
      <c r="BZ110" s="985"/>
      <c r="CA110" s="985">
        <v>3319076</v>
      </c>
      <c r="CB110" s="985"/>
      <c r="CC110" s="985"/>
      <c r="CD110" s="985"/>
      <c r="CE110" s="985"/>
      <c r="CF110" s="999">
        <v>183.8</v>
      </c>
      <c r="CG110" s="1000"/>
      <c r="CH110" s="1000"/>
      <c r="CI110" s="1000"/>
      <c r="CJ110" s="1000"/>
      <c r="CK110" s="1001" t="s">
        <v>449</v>
      </c>
      <c r="CL110" s="1002"/>
      <c r="CM110" s="981" t="s">
        <v>450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451</v>
      </c>
      <c r="DH110" s="985"/>
      <c r="DI110" s="985"/>
      <c r="DJ110" s="985"/>
      <c r="DK110" s="985"/>
      <c r="DL110" s="985" t="s">
        <v>451</v>
      </c>
      <c r="DM110" s="985"/>
      <c r="DN110" s="985"/>
      <c r="DO110" s="985"/>
      <c r="DP110" s="985"/>
      <c r="DQ110" s="985" t="s">
        <v>451</v>
      </c>
      <c r="DR110" s="985"/>
      <c r="DS110" s="985"/>
      <c r="DT110" s="985"/>
      <c r="DU110" s="985"/>
      <c r="DV110" s="986" t="s">
        <v>451</v>
      </c>
      <c r="DW110" s="986"/>
      <c r="DX110" s="986"/>
      <c r="DY110" s="986"/>
      <c r="DZ110" s="987"/>
    </row>
    <row r="111" spans="1:131" s="248" customFormat="1" ht="26.25" customHeight="1" x14ac:dyDescent="0.15">
      <c r="A111" s="988" t="s">
        <v>452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424</v>
      </c>
      <c r="AB111" s="992"/>
      <c r="AC111" s="992"/>
      <c r="AD111" s="992"/>
      <c r="AE111" s="993"/>
      <c r="AF111" s="994" t="s">
        <v>424</v>
      </c>
      <c r="AG111" s="992"/>
      <c r="AH111" s="992"/>
      <c r="AI111" s="992"/>
      <c r="AJ111" s="993"/>
      <c r="AK111" s="994" t="s">
        <v>451</v>
      </c>
      <c r="AL111" s="992"/>
      <c r="AM111" s="992"/>
      <c r="AN111" s="992"/>
      <c r="AO111" s="993"/>
      <c r="AP111" s="995" t="s">
        <v>451</v>
      </c>
      <c r="AQ111" s="996"/>
      <c r="AR111" s="996"/>
      <c r="AS111" s="996"/>
      <c r="AT111" s="997"/>
      <c r="AU111" s="958"/>
      <c r="AV111" s="959"/>
      <c r="AW111" s="959"/>
      <c r="AX111" s="959"/>
      <c r="AY111" s="959"/>
      <c r="AZ111" s="1007" t="s">
        <v>453</v>
      </c>
      <c r="BA111" s="1008"/>
      <c r="BB111" s="1008"/>
      <c r="BC111" s="1008"/>
      <c r="BD111" s="1008"/>
      <c r="BE111" s="1008"/>
      <c r="BF111" s="1008"/>
      <c r="BG111" s="1008"/>
      <c r="BH111" s="1008"/>
      <c r="BI111" s="1008"/>
      <c r="BJ111" s="1008"/>
      <c r="BK111" s="1008"/>
      <c r="BL111" s="1008"/>
      <c r="BM111" s="1008"/>
      <c r="BN111" s="1008"/>
      <c r="BO111" s="1008"/>
      <c r="BP111" s="1009"/>
      <c r="BQ111" s="977" t="s">
        <v>451</v>
      </c>
      <c r="BR111" s="978"/>
      <c r="BS111" s="978"/>
      <c r="BT111" s="978"/>
      <c r="BU111" s="978"/>
      <c r="BV111" s="978" t="s">
        <v>451</v>
      </c>
      <c r="BW111" s="978"/>
      <c r="BX111" s="978"/>
      <c r="BY111" s="978"/>
      <c r="BZ111" s="978"/>
      <c r="CA111" s="978" t="s">
        <v>451</v>
      </c>
      <c r="CB111" s="978"/>
      <c r="CC111" s="978"/>
      <c r="CD111" s="978"/>
      <c r="CE111" s="978"/>
      <c r="CF111" s="972" t="s">
        <v>451</v>
      </c>
      <c r="CG111" s="973"/>
      <c r="CH111" s="973"/>
      <c r="CI111" s="973"/>
      <c r="CJ111" s="973"/>
      <c r="CK111" s="1003"/>
      <c r="CL111" s="1004"/>
      <c r="CM111" s="974" t="s">
        <v>454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451</v>
      </c>
      <c r="DH111" s="978"/>
      <c r="DI111" s="978"/>
      <c r="DJ111" s="978"/>
      <c r="DK111" s="978"/>
      <c r="DL111" s="978" t="s">
        <v>451</v>
      </c>
      <c r="DM111" s="978"/>
      <c r="DN111" s="978"/>
      <c r="DO111" s="978"/>
      <c r="DP111" s="978"/>
      <c r="DQ111" s="978" t="s">
        <v>451</v>
      </c>
      <c r="DR111" s="978"/>
      <c r="DS111" s="978"/>
      <c r="DT111" s="978"/>
      <c r="DU111" s="978"/>
      <c r="DV111" s="979" t="s">
        <v>451</v>
      </c>
      <c r="DW111" s="979"/>
      <c r="DX111" s="979"/>
      <c r="DY111" s="979"/>
      <c r="DZ111" s="980"/>
    </row>
    <row r="112" spans="1:131" s="248" customFormat="1" ht="26.25" customHeight="1" x14ac:dyDescent="0.15">
      <c r="A112" s="1010" t="s">
        <v>455</v>
      </c>
      <c r="B112" s="1011"/>
      <c r="C112" s="1008" t="s">
        <v>456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451</v>
      </c>
      <c r="AB112" s="1017"/>
      <c r="AC112" s="1017"/>
      <c r="AD112" s="1017"/>
      <c r="AE112" s="1018"/>
      <c r="AF112" s="1019" t="s">
        <v>451</v>
      </c>
      <c r="AG112" s="1017"/>
      <c r="AH112" s="1017"/>
      <c r="AI112" s="1017"/>
      <c r="AJ112" s="1018"/>
      <c r="AK112" s="1019" t="s">
        <v>451</v>
      </c>
      <c r="AL112" s="1017"/>
      <c r="AM112" s="1017"/>
      <c r="AN112" s="1017"/>
      <c r="AO112" s="1018"/>
      <c r="AP112" s="1020" t="s">
        <v>451</v>
      </c>
      <c r="AQ112" s="1021"/>
      <c r="AR112" s="1021"/>
      <c r="AS112" s="1021"/>
      <c r="AT112" s="1022"/>
      <c r="AU112" s="958"/>
      <c r="AV112" s="959"/>
      <c r="AW112" s="959"/>
      <c r="AX112" s="959"/>
      <c r="AY112" s="959"/>
      <c r="AZ112" s="1007" t="s">
        <v>457</v>
      </c>
      <c r="BA112" s="1008"/>
      <c r="BB112" s="1008"/>
      <c r="BC112" s="1008"/>
      <c r="BD112" s="1008"/>
      <c r="BE112" s="1008"/>
      <c r="BF112" s="1008"/>
      <c r="BG112" s="1008"/>
      <c r="BH112" s="1008"/>
      <c r="BI112" s="1008"/>
      <c r="BJ112" s="1008"/>
      <c r="BK112" s="1008"/>
      <c r="BL112" s="1008"/>
      <c r="BM112" s="1008"/>
      <c r="BN112" s="1008"/>
      <c r="BO112" s="1008"/>
      <c r="BP112" s="1009"/>
      <c r="BQ112" s="977">
        <v>802811</v>
      </c>
      <c r="BR112" s="978"/>
      <c r="BS112" s="978"/>
      <c r="BT112" s="978"/>
      <c r="BU112" s="978"/>
      <c r="BV112" s="978">
        <v>800790</v>
      </c>
      <c r="BW112" s="978"/>
      <c r="BX112" s="978"/>
      <c r="BY112" s="978"/>
      <c r="BZ112" s="978"/>
      <c r="CA112" s="978">
        <v>878952</v>
      </c>
      <c r="CB112" s="978"/>
      <c r="CC112" s="978"/>
      <c r="CD112" s="978"/>
      <c r="CE112" s="978"/>
      <c r="CF112" s="972">
        <v>48.7</v>
      </c>
      <c r="CG112" s="973"/>
      <c r="CH112" s="973"/>
      <c r="CI112" s="973"/>
      <c r="CJ112" s="973"/>
      <c r="CK112" s="1003"/>
      <c r="CL112" s="1004"/>
      <c r="CM112" s="974" t="s">
        <v>458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451</v>
      </c>
      <c r="DH112" s="978"/>
      <c r="DI112" s="978"/>
      <c r="DJ112" s="978"/>
      <c r="DK112" s="978"/>
      <c r="DL112" s="978" t="s">
        <v>451</v>
      </c>
      <c r="DM112" s="978"/>
      <c r="DN112" s="978"/>
      <c r="DO112" s="978"/>
      <c r="DP112" s="978"/>
      <c r="DQ112" s="978" t="s">
        <v>451</v>
      </c>
      <c r="DR112" s="978"/>
      <c r="DS112" s="978"/>
      <c r="DT112" s="978"/>
      <c r="DU112" s="978"/>
      <c r="DV112" s="979" t="s">
        <v>451</v>
      </c>
      <c r="DW112" s="979"/>
      <c r="DX112" s="979"/>
      <c r="DY112" s="979"/>
      <c r="DZ112" s="980"/>
    </row>
    <row r="113" spans="1:130" s="248" customFormat="1" ht="26.25" customHeight="1" x14ac:dyDescent="0.15">
      <c r="A113" s="1012"/>
      <c r="B113" s="1013"/>
      <c r="C113" s="1008" t="s">
        <v>459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69400</v>
      </c>
      <c r="AB113" s="992"/>
      <c r="AC113" s="992"/>
      <c r="AD113" s="992"/>
      <c r="AE113" s="993"/>
      <c r="AF113" s="994">
        <v>77385</v>
      </c>
      <c r="AG113" s="992"/>
      <c r="AH113" s="992"/>
      <c r="AI113" s="992"/>
      <c r="AJ113" s="993"/>
      <c r="AK113" s="994">
        <v>88164</v>
      </c>
      <c r="AL113" s="992"/>
      <c r="AM113" s="992"/>
      <c r="AN113" s="992"/>
      <c r="AO113" s="993"/>
      <c r="AP113" s="995">
        <v>4.9000000000000004</v>
      </c>
      <c r="AQ113" s="996"/>
      <c r="AR113" s="996"/>
      <c r="AS113" s="996"/>
      <c r="AT113" s="997"/>
      <c r="AU113" s="958"/>
      <c r="AV113" s="959"/>
      <c r="AW113" s="959"/>
      <c r="AX113" s="959"/>
      <c r="AY113" s="959"/>
      <c r="AZ113" s="1007" t="s">
        <v>460</v>
      </c>
      <c r="BA113" s="1008"/>
      <c r="BB113" s="1008"/>
      <c r="BC113" s="1008"/>
      <c r="BD113" s="1008"/>
      <c r="BE113" s="1008"/>
      <c r="BF113" s="1008"/>
      <c r="BG113" s="1008"/>
      <c r="BH113" s="1008"/>
      <c r="BI113" s="1008"/>
      <c r="BJ113" s="1008"/>
      <c r="BK113" s="1008"/>
      <c r="BL113" s="1008"/>
      <c r="BM113" s="1008"/>
      <c r="BN113" s="1008"/>
      <c r="BO113" s="1008"/>
      <c r="BP113" s="1009"/>
      <c r="BQ113" s="977">
        <v>142785</v>
      </c>
      <c r="BR113" s="978"/>
      <c r="BS113" s="978"/>
      <c r="BT113" s="978"/>
      <c r="BU113" s="978"/>
      <c r="BV113" s="978">
        <v>114228</v>
      </c>
      <c r="BW113" s="978"/>
      <c r="BX113" s="978"/>
      <c r="BY113" s="978"/>
      <c r="BZ113" s="978"/>
      <c r="CA113" s="978">
        <v>86087</v>
      </c>
      <c r="CB113" s="978"/>
      <c r="CC113" s="978"/>
      <c r="CD113" s="978"/>
      <c r="CE113" s="978"/>
      <c r="CF113" s="972">
        <v>4.8</v>
      </c>
      <c r="CG113" s="973"/>
      <c r="CH113" s="973"/>
      <c r="CI113" s="973"/>
      <c r="CJ113" s="973"/>
      <c r="CK113" s="1003"/>
      <c r="CL113" s="1004"/>
      <c r="CM113" s="974" t="s">
        <v>461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451</v>
      </c>
      <c r="DH113" s="1017"/>
      <c r="DI113" s="1017"/>
      <c r="DJ113" s="1017"/>
      <c r="DK113" s="1018"/>
      <c r="DL113" s="1019" t="s">
        <v>451</v>
      </c>
      <c r="DM113" s="1017"/>
      <c r="DN113" s="1017"/>
      <c r="DO113" s="1017"/>
      <c r="DP113" s="1018"/>
      <c r="DQ113" s="1019" t="s">
        <v>451</v>
      </c>
      <c r="DR113" s="1017"/>
      <c r="DS113" s="1017"/>
      <c r="DT113" s="1017"/>
      <c r="DU113" s="1018"/>
      <c r="DV113" s="1020" t="s">
        <v>451</v>
      </c>
      <c r="DW113" s="1021"/>
      <c r="DX113" s="1021"/>
      <c r="DY113" s="1021"/>
      <c r="DZ113" s="1022"/>
    </row>
    <row r="114" spans="1:130" s="248" customFormat="1" ht="26.25" customHeight="1" x14ac:dyDescent="0.15">
      <c r="A114" s="1012"/>
      <c r="B114" s="1013"/>
      <c r="C114" s="1008" t="s">
        <v>462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22105</v>
      </c>
      <c r="AB114" s="1017"/>
      <c r="AC114" s="1017"/>
      <c r="AD114" s="1017"/>
      <c r="AE114" s="1018"/>
      <c r="AF114" s="1019">
        <v>22242</v>
      </c>
      <c r="AG114" s="1017"/>
      <c r="AH114" s="1017"/>
      <c r="AI114" s="1017"/>
      <c r="AJ114" s="1018"/>
      <c r="AK114" s="1019">
        <v>18300</v>
      </c>
      <c r="AL114" s="1017"/>
      <c r="AM114" s="1017"/>
      <c r="AN114" s="1017"/>
      <c r="AO114" s="1018"/>
      <c r="AP114" s="1020">
        <v>1</v>
      </c>
      <c r="AQ114" s="1021"/>
      <c r="AR114" s="1021"/>
      <c r="AS114" s="1021"/>
      <c r="AT114" s="1022"/>
      <c r="AU114" s="958"/>
      <c r="AV114" s="959"/>
      <c r="AW114" s="959"/>
      <c r="AX114" s="959"/>
      <c r="AY114" s="959"/>
      <c r="AZ114" s="1007" t="s">
        <v>463</v>
      </c>
      <c r="BA114" s="1008"/>
      <c r="BB114" s="1008"/>
      <c r="BC114" s="1008"/>
      <c r="BD114" s="1008"/>
      <c r="BE114" s="1008"/>
      <c r="BF114" s="1008"/>
      <c r="BG114" s="1008"/>
      <c r="BH114" s="1008"/>
      <c r="BI114" s="1008"/>
      <c r="BJ114" s="1008"/>
      <c r="BK114" s="1008"/>
      <c r="BL114" s="1008"/>
      <c r="BM114" s="1008"/>
      <c r="BN114" s="1008"/>
      <c r="BO114" s="1008"/>
      <c r="BP114" s="1009"/>
      <c r="BQ114" s="977">
        <v>509447</v>
      </c>
      <c r="BR114" s="978"/>
      <c r="BS114" s="978"/>
      <c r="BT114" s="978"/>
      <c r="BU114" s="978"/>
      <c r="BV114" s="978">
        <v>498261</v>
      </c>
      <c r="BW114" s="978"/>
      <c r="BX114" s="978"/>
      <c r="BY114" s="978"/>
      <c r="BZ114" s="978"/>
      <c r="CA114" s="978">
        <v>638691</v>
      </c>
      <c r="CB114" s="978"/>
      <c r="CC114" s="978"/>
      <c r="CD114" s="978"/>
      <c r="CE114" s="978"/>
      <c r="CF114" s="972">
        <v>35.4</v>
      </c>
      <c r="CG114" s="973"/>
      <c r="CH114" s="973"/>
      <c r="CI114" s="973"/>
      <c r="CJ114" s="973"/>
      <c r="CK114" s="1003"/>
      <c r="CL114" s="1004"/>
      <c r="CM114" s="974" t="s">
        <v>464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451</v>
      </c>
      <c r="DH114" s="1017"/>
      <c r="DI114" s="1017"/>
      <c r="DJ114" s="1017"/>
      <c r="DK114" s="1018"/>
      <c r="DL114" s="1019" t="s">
        <v>451</v>
      </c>
      <c r="DM114" s="1017"/>
      <c r="DN114" s="1017"/>
      <c r="DO114" s="1017"/>
      <c r="DP114" s="1018"/>
      <c r="DQ114" s="1019" t="s">
        <v>451</v>
      </c>
      <c r="DR114" s="1017"/>
      <c r="DS114" s="1017"/>
      <c r="DT114" s="1017"/>
      <c r="DU114" s="1018"/>
      <c r="DV114" s="1020" t="s">
        <v>451</v>
      </c>
      <c r="DW114" s="1021"/>
      <c r="DX114" s="1021"/>
      <c r="DY114" s="1021"/>
      <c r="DZ114" s="1022"/>
    </row>
    <row r="115" spans="1:130" s="248" customFormat="1" ht="26.25" customHeight="1" x14ac:dyDescent="0.15">
      <c r="A115" s="1012"/>
      <c r="B115" s="1013"/>
      <c r="C115" s="1008" t="s">
        <v>465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451</v>
      </c>
      <c r="AB115" s="992"/>
      <c r="AC115" s="992"/>
      <c r="AD115" s="992"/>
      <c r="AE115" s="993"/>
      <c r="AF115" s="994" t="s">
        <v>451</v>
      </c>
      <c r="AG115" s="992"/>
      <c r="AH115" s="992"/>
      <c r="AI115" s="992"/>
      <c r="AJ115" s="993"/>
      <c r="AK115" s="994" t="s">
        <v>451</v>
      </c>
      <c r="AL115" s="992"/>
      <c r="AM115" s="992"/>
      <c r="AN115" s="992"/>
      <c r="AO115" s="993"/>
      <c r="AP115" s="995" t="s">
        <v>451</v>
      </c>
      <c r="AQ115" s="996"/>
      <c r="AR115" s="996"/>
      <c r="AS115" s="996"/>
      <c r="AT115" s="997"/>
      <c r="AU115" s="958"/>
      <c r="AV115" s="959"/>
      <c r="AW115" s="959"/>
      <c r="AX115" s="959"/>
      <c r="AY115" s="959"/>
      <c r="AZ115" s="1007" t="s">
        <v>466</v>
      </c>
      <c r="BA115" s="1008"/>
      <c r="BB115" s="1008"/>
      <c r="BC115" s="1008"/>
      <c r="BD115" s="1008"/>
      <c r="BE115" s="1008"/>
      <c r="BF115" s="1008"/>
      <c r="BG115" s="1008"/>
      <c r="BH115" s="1008"/>
      <c r="BI115" s="1008"/>
      <c r="BJ115" s="1008"/>
      <c r="BK115" s="1008"/>
      <c r="BL115" s="1008"/>
      <c r="BM115" s="1008"/>
      <c r="BN115" s="1008"/>
      <c r="BO115" s="1008"/>
      <c r="BP115" s="1009"/>
      <c r="BQ115" s="977" t="s">
        <v>451</v>
      </c>
      <c r="BR115" s="978"/>
      <c r="BS115" s="978"/>
      <c r="BT115" s="978"/>
      <c r="BU115" s="978"/>
      <c r="BV115" s="978" t="s">
        <v>451</v>
      </c>
      <c r="BW115" s="978"/>
      <c r="BX115" s="978"/>
      <c r="BY115" s="978"/>
      <c r="BZ115" s="978"/>
      <c r="CA115" s="978" t="s">
        <v>451</v>
      </c>
      <c r="CB115" s="978"/>
      <c r="CC115" s="978"/>
      <c r="CD115" s="978"/>
      <c r="CE115" s="978"/>
      <c r="CF115" s="972" t="s">
        <v>451</v>
      </c>
      <c r="CG115" s="973"/>
      <c r="CH115" s="973"/>
      <c r="CI115" s="973"/>
      <c r="CJ115" s="973"/>
      <c r="CK115" s="1003"/>
      <c r="CL115" s="1004"/>
      <c r="CM115" s="1007" t="s">
        <v>467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451</v>
      </c>
      <c r="DH115" s="1017"/>
      <c r="DI115" s="1017"/>
      <c r="DJ115" s="1017"/>
      <c r="DK115" s="1018"/>
      <c r="DL115" s="1019" t="s">
        <v>451</v>
      </c>
      <c r="DM115" s="1017"/>
      <c r="DN115" s="1017"/>
      <c r="DO115" s="1017"/>
      <c r="DP115" s="1018"/>
      <c r="DQ115" s="1019" t="s">
        <v>451</v>
      </c>
      <c r="DR115" s="1017"/>
      <c r="DS115" s="1017"/>
      <c r="DT115" s="1017"/>
      <c r="DU115" s="1018"/>
      <c r="DV115" s="1020" t="s">
        <v>451</v>
      </c>
      <c r="DW115" s="1021"/>
      <c r="DX115" s="1021"/>
      <c r="DY115" s="1021"/>
      <c r="DZ115" s="1022"/>
    </row>
    <row r="116" spans="1:130" s="248" customFormat="1" ht="26.25" customHeight="1" x14ac:dyDescent="0.15">
      <c r="A116" s="1014"/>
      <c r="B116" s="1015"/>
      <c r="C116" s="1023" t="s">
        <v>468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451</v>
      </c>
      <c r="AB116" s="1017"/>
      <c r="AC116" s="1017"/>
      <c r="AD116" s="1017"/>
      <c r="AE116" s="1018"/>
      <c r="AF116" s="1019" t="s">
        <v>451</v>
      </c>
      <c r="AG116" s="1017"/>
      <c r="AH116" s="1017"/>
      <c r="AI116" s="1017"/>
      <c r="AJ116" s="1018"/>
      <c r="AK116" s="1019" t="s">
        <v>451</v>
      </c>
      <c r="AL116" s="1017"/>
      <c r="AM116" s="1017"/>
      <c r="AN116" s="1017"/>
      <c r="AO116" s="1018"/>
      <c r="AP116" s="1020" t="s">
        <v>451</v>
      </c>
      <c r="AQ116" s="1021"/>
      <c r="AR116" s="1021"/>
      <c r="AS116" s="1021"/>
      <c r="AT116" s="1022"/>
      <c r="AU116" s="958"/>
      <c r="AV116" s="959"/>
      <c r="AW116" s="959"/>
      <c r="AX116" s="959"/>
      <c r="AY116" s="959"/>
      <c r="AZ116" s="1025" t="s">
        <v>469</v>
      </c>
      <c r="BA116" s="1026"/>
      <c r="BB116" s="1026"/>
      <c r="BC116" s="1026"/>
      <c r="BD116" s="1026"/>
      <c r="BE116" s="1026"/>
      <c r="BF116" s="1026"/>
      <c r="BG116" s="1026"/>
      <c r="BH116" s="1026"/>
      <c r="BI116" s="1026"/>
      <c r="BJ116" s="1026"/>
      <c r="BK116" s="1026"/>
      <c r="BL116" s="1026"/>
      <c r="BM116" s="1026"/>
      <c r="BN116" s="1026"/>
      <c r="BO116" s="1026"/>
      <c r="BP116" s="1027"/>
      <c r="BQ116" s="977" t="s">
        <v>451</v>
      </c>
      <c r="BR116" s="978"/>
      <c r="BS116" s="978"/>
      <c r="BT116" s="978"/>
      <c r="BU116" s="978"/>
      <c r="BV116" s="978" t="s">
        <v>451</v>
      </c>
      <c r="BW116" s="978"/>
      <c r="BX116" s="978"/>
      <c r="BY116" s="978"/>
      <c r="BZ116" s="978"/>
      <c r="CA116" s="978" t="s">
        <v>451</v>
      </c>
      <c r="CB116" s="978"/>
      <c r="CC116" s="978"/>
      <c r="CD116" s="978"/>
      <c r="CE116" s="978"/>
      <c r="CF116" s="972" t="s">
        <v>451</v>
      </c>
      <c r="CG116" s="973"/>
      <c r="CH116" s="973"/>
      <c r="CI116" s="973"/>
      <c r="CJ116" s="973"/>
      <c r="CK116" s="1003"/>
      <c r="CL116" s="1004"/>
      <c r="CM116" s="974" t="s">
        <v>470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451</v>
      </c>
      <c r="DH116" s="1017"/>
      <c r="DI116" s="1017"/>
      <c r="DJ116" s="1017"/>
      <c r="DK116" s="1018"/>
      <c r="DL116" s="1019" t="s">
        <v>451</v>
      </c>
      <c r="DM116" s="1017"/>
      <c r="DN116" s="1017"/>
      <c r="DO116" s="1017"/>
      <c r="DP116" s="1018"/>
      <c r="DQ116" s="1019" t="s">
        <v>451</v>
      </c>
      <c r="DR116" s="1017"/>
      <c r="DS116" s="1017"/>
      <c r="DT116" s="1017"/>
      <c r="DU116" s="1018"/>
      <c r="DV116" s="1020" t="s">
        <v>451</v>
      </c>
      <c r="DW116" s="1021"/>
      <c r="DX116" s="1021"/>
      <c r="DY116" s="1021"/>
      <c r="DZ116" s="1022"/>
    </row>
    <row r="117" spans="1:130" s="248" customFormat="1" ht="26.25" customHeight="1" x14ac:dyDescent="0.15">
      <c r="A117" s="962" t="s">
        <v>192</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471</v>
      </c>
      <c r="Z117" s="944"/>
      <c r="AA117" s="1034">
        <v>425328</v>
      </c>
      <c r="AB117" s="1035"/>
      <c r="AC117" s="1035"/>
      <c r="AD117" s="1035"/>
      <c r="AE117" s="1036"/>
      <c r="AF117" s="1037">
        <v>439000</v>
      </c>
      <c r="AG117" s="1035"/>
      <c r="AH117" s="1035"/>
      <c r="AI117" s="1035"/>
      <c r="AJ117" s="1036"/>
      <c r="AK117" s="1037">
        <v>441491</v>
      </c>
      <c r="AL117" s="1035"/>
      <c r="AM117" s="1035"/>
      <c r="AN117" s="1035"/>
      <c r="AO117" s="1036"/>
      <c r="AP117" s="1038"/>
      <c r="AQ117" s="1039"/>
      <c r="AR117" s="1039"/>
      <c r="AS117" s="1039"/>
      <c r="AT117" s="1040"/>
      <c r="AU117" s="958"/>
      <c r="AV117" s="959"/>
      <c r="AW117" s="959"/>
      <c r="AX117" s="959"/>
      <c r="AY117" s="959"/>
      <c r="AZ117" s="1025" t="s">
        <v>472</v>
      </c>
      <c r="BA117" s="1026"/>
      <c r="BB117" s="1026"/>
      <c r="BC117" s="1026"/>
      <c r="BD117" s="1026"/>
      <c r="BE117" s="1026"/>
      <c r="BF117" s="1026"/>
      <c r="BG117" s="1026"/>
      <c r="BH117" s="1026"/>
      <c r="BI117" s="1026"/>
      <c r="BJ117" s="1026"/>
      <c r="BK117" s="1026"/>
      <c r="BL117" s="1026"/>
      <c r="BM117" s="1026"/>
      <c r="BN117" s="1026"/>
      <c r="BO117" s="1026"/>
      <c r="BP117" s="1027"/>
      <c r="BQ117" s="977" t="s">
        <v>473</v>
      </c>
      <c r="BR117" s="978"/>
      <c r="BS117" s="978"/>
      <c r="BT117" s="978"/>
      <c r="BU117" s="978"/>
      <c r="BV117" s="978" t="s">
        <v>473</v>
      </c>
      <c r="BW117" s="978"/>
      <c r="BX117" s="978"/>
      <c r="BY117" s="978"/>
      <c r="BZ117" s="978"/>
      <c r="CA117" s="978" t="s">
        <v>451</v>
      </c>
      <c r="CB117" s="978"/>
      <c r="CC117" s="978"/>
      <c r="CD117" s="978"/>
      <c r="CE117" s="978"/>
      <c r="CF117" s="972" t="s">
        <v>473</v>
      </c>
      <c r="CG117" s="973"/>
      <c r="CH117" s="973"/>
      <c r="CI117" s="973"/>
      <c r="CJ117" s="973"/>
      <c r="CK117" s="1003"/>
      <c r="CL117" s="1004"/>
      <c r="CM117" s="974" t="s">
        <v>474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473</v>
      </c>
      <c r="DH117" s="1017"/>
      <c r="DI117" s="1017"/>
      <c r="DJ117" s="1017"/>
      <c r="DK117" s="1018"/>
      <c r="DL117" s="1019" t="s">
        <v>473</v>
      </c>
      <c r="DM117" s="1017"/>
      <c r="DN117" s="1017"/>
      <c r="DO117" s="1017"/>
      <c r="DP117" s="1018"/>
      <c r="DQ117" s="1019" t="s">
        <v>475</v>
      </c>
      <c r="DR117" s="1017"/>
      <c r="DS117" s="1017"/>
      <c r="DT117" s="1017"/>
      <c r="DU117" s="1018"/>
      <c r="DV117" s="1020" t="s">
        <v>473</v>
      </c>
      <c r="DW117" s="1021"/>
      <c r="DX117" s="1021"/>
      <c r="DY117" s="1021"/>
      <c r="DZ117" s="1022"/>
    </row>
    <row r="118" spans="1:130" s="248" customFormat="1" ht="26.25" customHeight="1" x14ac:dyDescent="0.15">
      <c r="A118" s="962" t="s">
        <v>446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443</v>
      </c>
      <c r="AB118" s="943"/>
      <c r="AC118" s="943"/>
      <c r="AD118" s="943"/>
      <c r="AE118" s="944"/>
      <c r="AF118" s="942" t="s">
        <v>444</v>
      </c>
      <c r="AG118" s="943"/>
      <c r="AH118" s="943"/>
      <c r="AI118" s="943"/>
      <c r="AJ118" s="944"/>
      <c r="AK118" s="942" t="s">
        <v>312</v>
      </c>
      <c r="AL118" s="943"/>
      <c r="AM118" s="943"/>
      <c r="AN118" s="943"/>
      <c r="AO118" s="944"/>
      <c r="AP118" s="1029" t="s">
        <v>445</v>
      </c>
      <c r="AQ118" s="1030"/>
      <c r="AR118" s="1030"/>
      <c r="AS118" s="1030"/>
      <c r="AT118" s="1031"/>
      <c r="AU118" s="958"/>
      <c r="AV118" s="959"/>
      <c r="AW118" s="959"/>
      <c r="AX118" s="959"/>
      <c r="AY118" s="959"/>
      <c r="AZ118" s="1032" t="s">
        <v>476</v>
      </c>
      <c r="BA118" s="1023"/>
      <c r="BB118" s="1023"/>
      <c r="BC118" s="1023"/>
      <c r="BD118" s="1023"/>
      <c r="BE118" s="1023"/>
      <c r="BF118" s="1023"/>
      <c r="BG118" s="1023"/>
      <c r="BH118" s="1023"/>
      <c r="BI118" s="1023"/>
      <c r="BJ118" s="1023"/>
      <c r="BK118" s="1023"/>
      <c r="BL118" s="1023"/>
      <c r="BM118" s="1023"/>
      <c r="BN118" s="1023"/>
      <c r="BO118" s="1023"/>
      <c r="BP118" s="1024"/>
      <c r="BQ118" s="1055" t="s">
        <v>473</v>
      </c>
      <c r="BR118" s="1056"/>
      <c r="BS118" s="1056"/>
      <c r="BT118" s="1056"/>
      <c r="BU118" s="1056"/>
      <c r="BV118" s="1056" t="s">
        <v>473</v>
      </c>
      <c r="BW118" s="1056"/>
      <c r="BX118" s="1056"/>
      <c r="BY118" s="1056"/>
      <c r="BZ118" s="1056"/>
      <c r="CA118" s="1056" t="s">
        <v>473</v>
      </c>
      <c r="CB118" s="1056"/>
      <c r="CC118" s="1056"/>
      <c r="CD118" s="1056"/>
      <c r="CE118" s="1056"/>
      <c r="CF118" s="972" t="s">
        <v>473</v>
      </c>
      <c r="CG118" s="973"/>
      <c r="CH118" s="973"/>
      <c r="CI118" s="973"/>
      <c r="CJ118" s="973"/>
      <c r="CK118" s="1003"/>
      <c r="CL118" s="1004"/>
      <c r="CM118" s="974" t="s">
        <v>477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473</v>
      </c>
      <c r="DH118" s="1017"/>
      <c r="DI118" s="1017"/>
      <c r="DJ118" s="1017"/>
      <c r="DK118" s="1018"/>
      <c r="DL118" s="1019" t="s">
        <v>451</v>
      </c>
      <c r="DM118" s="1017"/>
      <c r="DN118" s="1017"/>
      <c r="DO118" s="1017"/>
      <c r="DP118" s="1018"/>
      <c r="DQ118" s="1019" t="s">
        <v>451</v>
      </c>
      <c r="DR118" s="1017"/>
      <c r="DS118" s="1017"/>
      <c r="DT118" s="1017"/>
      <c r="DU118" s="1018"/>
      <c r="DV118" s="1020" t="s">
        <v>473</v>
      </c>
      <c r="DW118" s="1021"/>
      <c r="DX118" s="1021"/>
      <c r="DY118" s="1021"/>
      <c r="DZ118" s="1022"/>
    </row>
    <row r="119" spans="1:130" s="248" customFormat="1" ht="26.25" customHeight="1" x14ac:dyDescent="0.15">
      <c r="A119" s="1116" t="s">
        <v>449</v>
      </c>
      <c r="B119" s="1002"/>
      <c r="C119" s="981" t="s">
        <v>450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451</v>
      </c>
      <c r="AB119" s="950"/>
      <c r="AC119" s="950"/>
      <c r="AD119" s="950"/>
      <c r="AE119" s="951"/>
      <c r="AF119" s="952" t="s">
        <v>451</v>
      </c>
      <c r="AG119" s="950"/>
      <c r="AH119" s="950"/>
      <c r="AI119" s="950"/>
      <c r="AJ119" s="951"/>
      <c r="AK119" s="952" t="s">
        <v>473</v>
      </c>
      <c r="AL119" s="950"/>
      <c r="AM119" s="950"/>
      <c r="AN119" s="950"/>
      <c r="AO119" s="951"/>
      <c r="AP119" s="953" t="s">
        <v>473</v>
      </c>
      <c r="AQ119" s="954"/>
      <c r="AR119" s="954"/>
      <c r="AS119" s="954"/>
      <c r="AT119" s="955"/>
      <c r="AU119" s="960"/>
      <c r="AV119" s="961"/>
      <c r="AW119" s="961"/>
      <c r="AX119" s="961"/>
      <c r="AY119" s="961"/>
      <c r="AZ119" s="279" t="s">
        <v>192</v>
      </c>
      <c r="BA119" s="279"/>
      <c r="BB119" s="279"/>
      <c r="BC119" s="279"/>
      <c r="BD119" s="279"/>
      <c r="BE119" s="279"/>
      <c r="BF119" s="279"/>
      <c r="BG119" s="279"/>
      <c r="BH119" s="279"/>
      <c r="BI119" s="279"/>
      <c r="BJ119" s="279"/>
      <c r="BK119" s="279"/>
      <c r="BL119" s="279"/>
      <c r="BM119" s="279"/>
      <c r="BN119" s="279"/>
      <c r="BO119" s="1033" t="s">
        <v>478</v>
      </c>
      <c r="BP119" s="1064"/>
      <c r="BQ119" s="1055">
        <v>4897002</v>
      </c>
      <c r="BR119" s="1056"/>
      <c r="BS119" s="1056"/>
      <c r="BT119" s="1056"/>
      <c r="BU119" s="1056"/>
      <c r="BV119" s="1056">
        <v>4811372</v>
      </c>
      <c r="BW119" s="1056"/>
      <c r="BX119" s="1056"/>
      <c r="BY119" s="1056"/>
      <c r="BZ119" s="1056"/>
      <c r="CA119" s="1056">
        <v>4922806</v>
      </c>
      <c r="CB119" s="1056"/>
      <c r="CC119" s="1056"/>
      <c r="CD119" s="1056"/>
      <c r="CE119" s="1056"/>
      <c r="CF119" s="1057"/>
      <c r="CG119" s="1058"/>
      <c r="CH119" s="1058"/>
      <c r="CI119" s="1058"/>
      <c r="CJ119" s="1059"/>
      <c r="CK119" s="1005"/>
      <c r="CL119" s="1006"/>
      <c r="CM119" s="1060" t="s">
        <v>479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473</v>
      </c>
      <c r="DH119" s="1042"/>
      <c r="DI119" s="1042"/>
      <c r="DJ119" s="1042"/>
      <c r="DK119" s="1043"/>
      <c r="DL119" s="1041" t="s">
        <v>451</v>
      </c>
      <c r="DM119" s="1042"/>
      <c r="DN119" s="1042"/>
      <c r="DO119" s="1042"/>
      <c r="DP119" s="1043"/>
      <c r="DQ119" s="1041" t="s">
        <v>451</v>
      </c>
      <c r="DR119" s="1042"/>
      <c r="DS119" s="1042"/>
      <c r="DT119" s="1042"/>
      <c r="DU119" s="1043"/>
      <c r="DV119" s="1044" t="s">
        <v>473</v>
      </c>
      <c r="DW119" s="1045"/>
      <c r="DX119" s="1045"/>
      <c r="DY119" s="1045"/>
      <c r="DZ119" s="1046"/>
    </row>
    <row r="120" spans="1:130" s="248" customFormat="1" ht="26.25" customHeight="1" x14ac:dyDescent="0.15">
      <c r="A120" s="1117"/>
      <c r="B120" s="1004"/>
      <c r="C120" s="974" t="s">
        <v>454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475</v>
      </c>
      <c r="AB120" s="1017"/>
      <c r="AC120" s="1017"/>
      <c r="AD120" s="1017"/>
      <c r="AE120" s="1018"/>
      <c r="AF120" s="1019" t="s">
        <v>451</v>
      </c>
      <c r="AG120" s="1017"/>
      <c r="AH120" s="1017"/>
      <c r="AI120" s="1017"/>
      <c r="AJ120" s="1018"/>
      <c r="AK120" s="1019" t="s">
        <v>473</v>
      </c>
      <c r="AL120" s="1017"/>
      <c r="AM120" s="1017"/>
      <c r="AN120" s="1017"/>
      <c r="AO120" s="1018"/>
      <c r="AP120" s="1020" t="s">
        <v>473</v>
      </c>
      <c r="AQ120" s="1021"/>
      <c r="AR120" s="1021"/>
      <c r="AS120" s="1021"/>
      <c r="AT120" s="1022"/>
      <c r="AU120" s="1047" t="s">
        <v>480</v>
      </c>
      <c r="AV120" s="1048"/>
      <c r="AW120" s="1048"/>
      <c r="AX120" s="1048"/>
      <c r="AY120" s="1049"/>
      <c r="AZ120" s="998" t="s">
        <v>481</v>
      </c>
      <c r="BA120" s="947"/>
      <c r="BB120" s="947"/>
      <c r="BC120" s="947"/>
      <c r="BD120" s="947"/>
      <c r="BE120" s="947"/>
      <c r="BF120" s="947"/>
      <c r="BG120" s="947"/>
      <c r="BH120" s="947"/>
      <c r="BI120" s="947"/>
      <c r="BJ120" s="947"/>
      <c r="BK120" s="947"/>
      <c r="BL120" s="947"/>
      <c r="BM120" s="947"/>
      <c r="BN120" s="947"/>
      <c r="BO120" s="947"/>
      <c r="BP120" s="948"/>
      <c r="BQ120" s="984">
        <v>8714008</v>
      </c>
      <c r="BR120" s="985"/>
      <c r="BS120" s="985"/>
      <c r="BT120" s="985"/>
      <c r="BU120" s="985"/>
      <c r="BV120" s="985">
        <v>8465858</v>
      </c>
      <c r="BW120" s="985"/>
      <c r="BX120" s="985"/>
      <c r="BY120" s="985"/>
      <c r="BZ120" s="985"/>
      <c r="CA120" s="985">
        <v>8147233</v>
      </c>
      <c r="CB120" s="985"/>
      <c r="CC120" s="985"/>
      <c r="CD120" s="985"/>
      <c r="CE120" s="985"/>
      <c r="CF120" s="999">
        <v>451.1</v>
      </c>
      <c r="CG120" s="1000"/>
      <c r="CH120" s="1000"/>
      <c r="CI120" s="1000"/>
      <c r="CJ120" s="1000"/>
      <c r="CK120" s="1065" t="s">
        <v>482</v>
      </c>
      <c r="CL120" s="1066"/>
      <c r="CM120" s="1066"/>
      <c r="CN120" s="1066"/>
      <c r="CO120" s="1067"/>
      <c r="CP120" s="1073" t="s">
        <v>483</v>
      </c>
      <c r="CQ120" s="1074"/>
      <c r="CR120" s="1074"/>
      <c r="CS120" s="1074"/>
      <c r="CT120" s="1074"/>
      <c r="CU120" s="1074"/>
      <c r="CV120" s="1074"/>
      <c r="CW120" s="1074"/>
      <c r="CX120" s="1074"/>
      <c r="CY120" s="1074"/>
      <c r="CZ120" s="1074"/>
      <c r="DA120" s="1074"/>
      <c r="DB120" s="1074"/>
      <c r="DC120" s="1074"/>
      <c r="DD120" s="1074"/>
      <c r="DE120" s="1074"/>
      <c r="DF120" s="1075"/>
      <c r="DG120" s="984">
        <v>505966</v>
      </c>
      <c r="DH120" s="985"/>
      <c r="DI120" s="985"/>
      <c r="DJ120" s="985"/>
      <c r="DK120" s="985"/>
      <c r="DL120" s="985">
        <v>526912</v>
      </c>
      <c r="DM120" s="985"/>
      <c r="DN120" s="985"/>
      <c r="DO120" s="985"/>
      <c r="DP120" s="985"/>
      <c r="DQ120" s="985">
        <v>606658</v>
      </c>
      <c r="DR120" s="985"/>
      <c r="DS120" s="985"/>
      <c r="DT120" s="985"/>
      <c r="DU120" s="985"/>
      <c r="DV120" s="986">
        <v>33.6</v>
      </c>
      <c r="DW120" s="986"/>
      <c r="DX120" s="986"/>
      <c r="DY120" s="986"/>
      <c r="DZ120" s="987"/>
    </row>
    <row r="121" spans="1:130" s="248" customFormat="1" ht="26.25" customHeight="1" x14ac:dyDescent="0.15">
      <c r="A121" s="1117"/>
      <c r="B121" s="1004"/>
      <c r="C121" s="1025" t="s">
        <v>484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473</v>
      </c>
      <c r="AB121" s="1017"/>
      <c r="AC121" s="1017"/>
      <c r="AD121" s="1017"/>
      <c r="AE121" s="1018"/>
      <c r="AF121" s="1019" t="s">
        <v>451</v>
      </c>
      <c r="AG121" s="1017"/>
      <c r="AH121" s="1017"/>
      <c r="AI121" s="1017"/>
      <c r="AJ121" s="1018"/>
      <c r="AK121" s="1019" t="s">
        <v>451</v>
      </c>
      <c r="AL121" s="1017"/>
      <c r="AM121" s="1017"/>
      <c r="AN121" s="1017"/>
      <c r="AO121" s="1018"/>
      <c r="AP121" s="1020" t="s">
        <v>451</v>
      </c>
      <c r="AQ121" s="1021"/>
      <c r="AR121" s="1021"/>
      <c r="AS121" s="1021"/>
      <c r="AT121" s="1022"/>
      <c r="AU121" s="1050"/>
      <c r="AV121" s="1051"/>
      <c r="AW121" s="1051"/>
      <c r="AX121" s="1051"/>
      <c r="AY121" s="1052"/>
      <c r="AZ121" s="1007" t="s">
        <v>485</v>
      </c>
      <c r="BA121" s="1008"/>
      <c r="BB121" s="1008"/>
      <c r="BC121" s="1008"/>
      <c r="BD121" s="1008"/>
      <c r="BE121" s="1008"/>
      <c r="BF121" s="1008"/>
      <c r="BG121" s="1008"/>
      <c r="BH121" s="1008"/>
      <c r="BI121" s="1008"/>
      <c r="BJ121" s="1008"/>
      <c r="BK121" s="1008"/>
      <c r="BL121" s="1008"/>
      <c r="BM121" s="1008"/>
      <c r="BN121" s="1008"/>
      <c r="BO121" s="1008"/>
      <c r="BP121" s="1009"/>
      <c r="BQ121" s="977">
        <v>407607</v>
      </c>
      <c r="BR121" s="978"/>
      <c r="BS121" s="978"/>
      <c r="BT121" s="978"/>
      <c r="BU121" s="978"/>
      <c r="BV121" s="978">
        <v>426673</v>
      </c>
      <c r="BW121" s="978"/>
      <c r="BX121" s="978"/>
      <c r="BY121" s="978"/>
      <c r="BZ121" s="978"/>
      <c r="CA121" s="978">
        <v>474954</v>
      </c>
      <c r="CB121" s="978"/>
      <c r="CC121" s="978"/>
      <c r="CD121" s="978"/>
      <c r="CE121" s="978"/>
      <c r="CF121" s="972">
        <v>26.3</v>
      </c>
      <c r="CG121" s="973"/>
      <c r="CH121" s="973"/>
      <c r="CI121" s="973"/>
      <c r="CJ121" s="973"/>
      <c r="CK121" s="1068"/>
      <c r="CL121" s="1069"/>
      <c r="CM121" s="1069"/>
      <c r="CN121" s="1069"/>
      <c r="CO121" s="1070"/>
      <c r="CP121" s="1078" t="s">
        <v>486</v>
      </c>
      <c r="CQ121" s="1079"/>
      <c r="CR121" s="1079"/>
      <c r="CS121" s="1079"/>
      <c r="CT121" s="1079"/>
      <c r="CU121" s="1079"/>
      <c r="CV121" s="1079"/>
      <c r="CW121" s="1079"/>
      <c r="CX121" s="1079"/>
      <c r="CY121" s="1079"/>
      <c r="CZ121" s="1079"/>
      <c r="DA121" s="1079"/>
      <c r="DB121" s="1079"/>
      <c r="DC121" s="1079"/>
      <c r="DD121" s="1079"/>
      <c r="DE121" s="1079"/>
      <c r="DF121" s="1080"/>
      <c r="DG121" s="977">
        <v>106978</v>
      </c>
      <c r="DH121" s="978"/>
      <c r="DI121" s="978"/>
      <c r="DJ121" s="978"/>
      <c r="DK121" s="978"/>
      <c r="DL121" s="978">
        <v>99149</v>
      </c>
      <c r="DM121" s="978"/>
      <c r="DN121" s="978"/>
      <c r="DO121" s="978"/>
      <c r="DP121" s="978"/>
      <c r="DQ121" s="978">
        <v>100849</v>
      </c>
      <c r="DR121" s="978"/>
      <c r="DS121" s="978"/>
      <c r="DT121" s="978"/>
      <c r="DU121" s="978"/>
      <c r="DV121" s="979">
        <v>5.6</v>
      </c>
      <c r="DW121" s="979"/>
      <c r="DX121" s="979"/>
      <c r="DY121" s="979"/>
      <c r="DZ121" s="980"/>
    </row>
    <row r="122" spans="1:130" s="248" customFormat="1" ht="26.25" customHeight="1" x14ac:dyDescent="0.15">
      <c r="A122" s="1117"/>
      <c r="B122" s="1004"/>
      <c r="C122" s="974" t="s">
        <v>464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473</v>
      </c>
      <c r="AB122" s="1017"/>
      <c r="AC122" s="1017"/>
      <c r="AD122" s="1017"/>
      <c r="AE122" s="1018"/>
      <c r="AF122" s="1019" t="s">
        <v>475</v>
      </c>
      <c r="AG122" s="1017"/>
      <c r="AH122" s="1017"/>
      <c r="AI122" s="1017"/>
      <c r="AJ122" s="1018"/>
      <c r="AK122" s="1019" t="s">
        <v>473</v>
      </c>
      <c r="AL122" s="1017"/>
      <c r="AM122" s="1017"/>
      <c r="AN122" s="1017"/>
      <c r="AO122" s="1018"/>
      <c r="AP122" s="1020" t="s">
        <v>451</v>
      </c>
      <c r="AQ122" s="1021"/>
      <c r="AR122" s="1021"/>
      <c r="AS122" s="1021"/>
      <c r="AT122" s="1022"/>
      <c r="AU122" s="1050"/>
      <c r="AV122" s="1051"/>
      <c r="AW122" s="1051"/>
      <c r="AX122" s="1051"/>
      <c r="AY122" s="1052"/>
      <c r="AZ122" s="1032" t="s">
        <v>487</v>
      </c>
      <c r="BA122" s="1023"/>
      <c r="BB122" s="1023"/>
      <c r="BC122" s="1023"/>
      <c r="BD122" s="1023"/>
      <c r="BE122" s="1023"/>
      <c r="BF122" s="1023"/>
      <c r="BG122" s="1023"/>
      <c r="BH122" s="1023"/>
      <c r="BI122" s="1023"/>
      <c r="BJ122" s="1023"/>
      <c r="BK122" s="1023"/>
      <c r="BL122" s="1023"/>
      <c r="BM122" s="1023"/>
      <c r="BN122" s="1023"/>
      <c r="BO122" s="1023"/>
      <c r="BP122" s="1024"/>
      <c r="BQ122" s="1055">
        <v>3469785</v>
      </c>
      <c r="BR122" s="1056"/>
      <c r="BS122" s="1056"/>
      <c r="BT122" s="1056"/>
      <c r="BU122" s="1056"/>
      <c r="BV122" s="1056">
        <v>3496518</v>
      </c>
      <c r="BW122" s="1056"/>
      <c r="BX122" s="1056"/>
      <c r="BY122" s="1056"/>
      <c r="BZ122" s="1056"/>
      <c r="CA122" s="1056">
        <v>3421316</v>
      </c>
      <c r="CB122" s="1056"/>
      <c r="CC122" s="1056"/>
      <c r="CD122" s="1056"/>
      <c r="CE122" s="1056"/>
      <c r="CF122" s="1076">
        <v>189.4</v>
      </c>
      <c r="CG122" s="1077"/>
      <c r="CH122" s="1077"/>
      <c r="CI122" s="1077"/>
      <c r="CJ122" s="1077"/>
      <c r="CK122" s="1068"/>
      <c r="CL122" s="1069"/>
      <c r="CM122" s="1069"/>
      <c r="CN122" s="1069"/>
      <c r="CO122" s="1070"/>
      <c r="CP122" s="1078" t="s">
        <v>412</v>
      </c>
      <c r="CQ122" s="1079"/>
      <c r="CR122" s="1079"/>
      <c r="CS122" s="1079"/>
      <c r="CT122" s="1079"/>
      <c r="CU122" s="1079"/>
      <c r="CV122" s="1079"/>
      <c r="CW122" s="1079"/>
      <c r="CX122" s="1079"/>
      <c r="CY122" s="1079"/>
      <c r="CZ122" s="1079"/>
      <c r="DA122" s="1079"/>
      <c r="DB122" s="1079"/>
      <c r="DC122" s="1079"/>
      <c r="DD122" s="1079"/>
      <c r="DE122" s="1079"/>
      <c r="DF122" s="1080"/>
      <c r="DG122" s="977">
        <v>59730</v>
      </c>
      <c r="DH122" s="978"/>
      <c r="DI122" s="978"/>
      <c r="DJ122" s="978"/>
      <c r="DK122" s="978"/>
      <c r="DL122" s="978">
        <v>67337</v>
      </c>
      <c r="DM122" s="978"/>
      <c r="DN122" s="978"/>
      <c r="DO122" s="978"/>
      <c r="DP122" s="978"/>
      <c r="DQ122" s="978">
        <v>67141</v>
      </c>
      <c r="DR122" s="978"/>
      <c r="DS122" s="978"/>
      <c r="DT122" s="978"/>
      <c r="DU122" s="978"/>
      <c r="DV122" s="979">
        <v>3.7</v>
      </c>
      <c r="DW122" s="979"/>
      <c r="DX122" s="979"/>
      <c r="DY122" s="979"/>
      <c r="DZ122" s="980"/>
    </row>
    <row r="123" spans="1:130" s="248" customFormat="1" ht="26.25" customHeight="1" x14ac:dyDescent="0.15">
      <c r="A123" s="1117"/>
      <c r="B123" s="1004"/>
      <c r="C123" s="974" t="s">
        <v>470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473</v>
      </c>
      <c r="AB123" s="1017"/>
      <c r="AC123" s="1017"/>
      <c r="AD123" s="1017"/>
      <c r="AE123" s="1018"/>
      <c r="AF123" s="1019" t="s">
        <v>473</v>
      </c>
      <c r="AG123" s="1017"/>
      <c r="AH123" s="1017"/>
      <c r="AI123" s="1017"/>
      <c r="AJ123" s="1018"/>
      <c r="AK123" s="1019" t="s">
        <v>473</v>
      </c>
      <c r="AL123" s="1017"/>
      <c r="AM123" s="1017"/>
      <c r="AN123" s="1017"/>
      <c r="AO123" s="1018"/>
      <c r="AP123" s="1020" t="s">
        <v>473</v>
      </c>
      <c r="AQ123" s="1021"/>
      <c r="AR123" s="1021"/>
      <c r="AS123" s="1021"/>
      <c r="AT123" s="1022"/>
      <c r="AU123" s="1053"/>
      <c r="AV123" s="1054"/>
      <c r="AW123" s="1054"/>
      <c r="AX123" s="1054"/>
      <c r="AY123" s="1054"/>
      <c r="AZ123" s="279" t="s">
        <v>192</v>
      </c>
      <c r="BA123" s="279"/>
      <c r="BB123" s="279"/>
      <c r="BC123" s="279"/>
      <c r="BD123" s="279"/>
      <c r="BE123" s="279"/>
      <c r="BF123" s="279"/>
      <c r="BG123" s="279"/>
      <c r="BH123" s="279"/>
      <c r="BI123" s="279"/>
      <c r="BJ123" s="279"/>
      <c r="BK123" s="279"/>
      <c r="BL123" s="279"/>
      <c r="BM123" s="279"/>
      <c r="BN123" s="279"/>
      <c r="BO123" s="1033" t="s">
        <v>488</v>
      </c>
      <c r="BP123" s="1064"/>
      <c r="BQ123" s="1123">
        <v>12591400</v>
      </c>
      <c r="BR123" s="1124"/>
      <c r="BS123" s="1124"/>
      <c r="BT123" s="1124"/>
      <c r="BU123" s="1124"/>
      <c r="BV123" s="1124">
        <v>12389049</v>
      </c>
      <c r="BW123" s="1124"/>
      <c r="BX123" s="1124"/>
      <c r="BY123" s="1124"/>
      <c r="BZ123" s="1124"/>
      <c r="CA123" s="1124">
        <v>12043503</v>
      </c>
      <c r="CB123" s="1124"/>
      <c r="CC123" s="1124"/>
      <c r="CD123" s="1124"/>
      <c r="CE123" s="1124"/>
      <c r="CF123" s="1057"/>
      <c r="CG123" s="1058"/>
      <c r="CH123" s="1058"/>
      <c r="CI123" s="1058"/>
      <c r="CJ123" s="1059"/>
      <c r="CK123" s="1068"/>
      <c r="CL123" s="1069"/>
      <c r="CM123" s="1069"/>
      <c r="CN123" s="1069"/>
      <c r="CO123" s="1070"/>
      <c r="CP123" s="1078" t="s">
        <v>489</v>
      </c>
      <c r="CQ123" s="1079"/>
      <c r="CR123" s="1079"/>
      <c r="CS123" s="1079"/>
      <c r="CT123" s="1079"/>
      <c r="CU123" s="1079"/>
      <c r="CV123" s="1079"/>
      <c r="CW123" s="1079"/>
      <c r="CX123" s="1079"/>
      <c r="CY123" s="1079"/>
      <c r="CZ123" s="1079"/>
      <c r="DA123" s="1079"/>
      <c r="DB123" s="1079"/>
      <c r="DC123" s="1079"/>
      <c r="DD123" s="1079"/>
      <c r="DE123" s="1079"/>
      <c r="DF123" s="1080"/>
      <c r="DG123" s="1016">
        <v>53577</v>
      </c>
      <c r="DH123" s="1017"/>
      <c r="DI123" s="1017"/>
      <c r="DJ123" s="1017"/>
      <c r="DK123" s="1018"/>
      <c r="DL123" s="1019">
        <v>37291</v>
      </c>
      <c r="DM123" s="1017"/>
      <c r="DN123" s="1017"/>
      <c r="DO123" s="1017"/>
      <c r="DP123" s="1018"/>
      <c r="DQ123" s="1019">
        <v>39331</v>
      </c>
      <c r="DR123" s="1017"/>
      <c r="DS123" s="1017"/>
      <c r="DT123" s="1017"/>
      <c r="DU123" s="1018"/>
      <c r="DV123" s="1020">
        <v>2.2000000000000002</v>
      </c>
      <c r="DW123" s="1021"/>
      <c r="DX123" s="1021"/>
      <c r="DY123" s="1021"/>
      <c r="DZ123" s="1022"/>
    </row>
    <row r="124" spans="1:130" s="248" customFormat="1" ht="26.25" customHeight="1" thickBot="1" x14ac:dyDescent="0.2">
      <c r="A124" s="1117"/>
      <c r="B124" s="1004"/>
      <c r="C124" s="974" t="s">
        <v>474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475</v>
      </c>
      <c r="AB124" s="1017"/>
      <c r="AC124" s="1017"/>
      <c r="AD124" s="1017"/>
      <c r="AE124" s="1018"/>
      <c r="AF124" s="1019" t="s">
        <v>475</v>
      </c>
      <c r="AG124" s="1017"/>
      <c r="AH124" s="1017"/>
      <c r="AI124" s="1017"/>
      <c r="AJ124" s="1018"/>
      <c r="AK124" s="1019" t="s">
        <v>473</v>
      </c>
      <c r="AL124" s="1017"/>
      <c r="AM124" s="1017"/>
      <c r="AN124" s="1017"/>
      <c r="AO124" s="1018"/>
      <c r="AP124" s="1020" t="s">
        <v>473</v>
      </c>
      <c r="AQ124" s="1021"/>
      <c r="AR124" s="1021"/>
      <c r="AS124" s="1021"/>
      <c r="AT124" s="1022"/>
      <c r="AU124" s="1119" t="s">
        <v>490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473</v>
      </c>
      <c r="BR124" s="1086"/>
      <c r="BS124" s="1086"/>
      <c r="BT124" s="1086"/>
      <c r="BU124" s="1086"/>
      <c r="BV124" s="1086" t="s">
        <v>475</v>
      </c>
      <c r="BW124" s="1086"/>
      <c r="BX124" s="1086"/>
      <c r="BY124" s="1086"/>
      <c r="BZ124" s="1086"/>
      <c r="CA124" s="1086" t="s">
        <v>475</v>
      </c>
      <c r="CB124" s="1086"/>
      <c r="CC124" s="1086"/>
      <c r="CD124" s="1086"/>
      <c r="CE124" s="1086"/>
      <c r="CF124" s="1087"/>
      <c r="CG124" s="1088"/>
      <c r="CH124" s="1088"/>
      <c r="CI124" s="1088"/>
      <c r="CJ124" s="1089"/>
      <c r="CK124" s="1071"/>
      <c r="CL124" s="1071"/>
      <c r="CM124" s="1071"/>
      <c r="CN124" s="1071"/>
      <c r="CO124" s="1072"/>
      <c r="CP124" s="1078" t="s">
        <v>491</v>
      </c>
      <c r="CQ124" s="1079"/>
      <c r="CR124" s="1079"/>
      <c r="CS124" s="1079"/>
      <c r="CT124" s="1079"/>
      <c r="CU124" s="1079"/>
      <c r="CV124" s="1079"/>
      <c r="CW124" s="1079"/>
      <c r="CX124" s="1079"/>
      <c r="CY124" s="1079"/>
      <c r="CZ124" s="1079"/>
      <c r="DA124" s="1079"/>
      <c r="DB124" s="1079"/>
      <c r="DC124" s="1079"/>
      <c r="DD124" s="1079"/>
      <c r="DE124" s="1079"/>
      <c r="DF124" s="1080"/>
      <c r="DG124" s="1063">
        <v>76560</v>
      </c>
      <c r="DH124" s="1042"/>
      <c r="DI124" s="1042"/>
      <c r="DJ124" s="1042"/>
      <c r="DK124" s="1043"/>
      <c r="DL124" s="1041">
        <v>70101</v>
      </c>
      <c r="DM124" s="1042"/>
      <c r="DN124" s="1042"/>
      <c r="DO124" s="1042"/>
      <c r="DP124" s="1043"/>
      <c r="DQ124" s="1041">
        <v>64973</v>
      </c>
      <c r="DR124" s="1042"/>
      <c r="DS124" s="1042"/>
      <c r="DT124" s="1042"/>
      <c r="DU124" s="1043"/>
      <c r="DV124" s="1044">
        <v>3.6</v>
      </c>
      <c r="DW124" s="1045"/>
      <c r="DX124" s="1045"/>
      <c r="DY124" s="1045"/>
      <c r="DZ124" s="1046"/>
    </row>
    <row r="125" spans="1:130" s="248" customFormat="1" ht="26.25" customHeight="1" x14ac:dyDescent="0.15">
      <c r="A125" s="1117"/>
      <c r="B125" s="1004"/>
      <c r="C125" s="974" t="s">
        <v>477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492</v>
      </c>
      <c r="AB125" s="1017"/>
      <c r="AC125" s="1017"/>
      <c r="AD125" s="1017"/>
      <c r="AE125" s="1018"/>
      <c r="AF125" s="1019" t="s">
        <v>493</v>
      </c>
      <c r="AG125" s="1017"/>
      <c r="AH125" s="1017"/>
      <c r="AI125" s="1017"/>
      <c r="AJ125" s="1018"/>
      <c r="AK125" s="1019" t="s">
        <v>493</v>
      </c>
      <c r="AL125" s="1017"/>
      <c r="AM125" s="1017"/>
      <c r="AN125" s="1017"/>
      <c r="AO125" s="1018"/>
      <c r="AP125" s="1020" t="s">
        <v>494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495</v>
      </c>
      <c r="CL125" s="1066"/>
      <c r="CM125" s="1066"/>
      <c r="CN125" s="1066"/>
      <c r="CO125" s="1067"/>
      <c r="CP125" s="998" t="s">
        <v>496</v>
      </c>
      <c r="CQ125" s="947"/>
      <c r="CR125" s="947"/>
      <c r="CS125" s="947"/>
      <c r="CT125" s="947"/>
      <c r="CU125" s="947"/>
      <c r="CV125" s="947"/>
      <c r="CW125" s="947"/>
      <c r="CX125" s="947"/>
      <c r="CY125" s="947"/>
      <c r="CZ125" s="947"/>
      <c r="DA125" s="947"/>
      <c r="DB125" s="947"/>
      <c r="DC125" s="947"/>
      <c r="DD125" s="947"/>
      <c r="DE125" s="947"/>
      <c r="DF125" s="948"/>
      <c r="DG125" s="984" t="s">
        <v>494</v>
      </c>
      <c r="DH125" s="985"/>
      <c r="DI125" s="985"/>
      <c r="DJ125" s="985"/>
      <c r="DK125" s="985"/>
      <c r="DL125" s="985" t="s">
        <v>493</v>
      </c>
      <c r="DM125" s="985"/>
      <c r="DN125" s="985"/>
      <c r="DO125" s="985"/>
      <c r="DP125" s="985"/>
      <c r="DQ125" s="985" t="s">
        <v>493</v>
      </c>
      <c r="DR125" s="985"/>
      <c r="DS125" s="985"/>
      <c r="DT125" s="985"/>
      <c r="DU125" s="985"/>
      <c r="DV125" s="986" t="s">
        <v>497</v>
      </c>
      <c r="DW125" s="986"/>
      <c r="DX125" s="986"/>
      <c r="DY125" s="986"/>
      <c r="DZ125" s="987"/>
    </row>
    <row r="126" spans="1:130" s="248" customFormat="1" ht="26.25" customHeight="1" thickBot="1" x14ac:dyDescent="0.2">
      <c r="A126" s="1117"/>
      <c r="B126" s="1004"/>
      <c r="C126" s="974" t="s">
        <v>479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498</v>
      </c>
      <c r="AB126" s="1017"/>
      <c r="AC126" s="1017"/>
      <c r="AD126" s="1017"/>
      <c r="AE126" s="1018"/>
      <c r="AF126" s="1019" t="s">
        <v>494</v>
      </c>
      <c r="AG126" s="1017"/>
      <c r="AH126" s="1017"/>
      <c r="AI126" s="1017"/>
      <c r="AJ126" s="1018"/>
      <c r="AK126" s="1019" t="s">
        <v>493</v>
      </c>
      <c r="AL126" s="1017"/>
      <c r="AM126" s="1017"/>
      <c r="AN126" s="1017"/>
      <c r="AO126" s="1018"/>
      <c r="AP126" s="1020" t="s">
        <v>498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499</v>
      </c>
      <c r="CQ126" s="1008"/>
      <c r="CR126" s="1008"/>
      <c r="CS126" s="1008"/>
      <c r="CT126" s="1008"/>
      <c r="CU126" s="1008"/>
      <c r="CV126" s="1008"/>
      <c r="CW126" s="1008"/>
      <c r="CX126" s="1008"/>
      <c r="CY126" s="1008"/>
      <c r="CZ126" s="1008"/>
      <c r="DA126" s="1008"/>
      <c r="DB126" s="1008"/>
      <c r="DC126" s="1008"/>
      <c r="DD126" s="1008"/>
      <c r="DE126" s="1008"/>
      <c r="DF126" s="1009"/>
      <c r="DG126" s="977" t="s">
        <v>451</v>
      </c>
      <c r="DH126" s="978"/>
      <c r="DI126" s="978"/>
      <c r="DJ126" s="978"/>
      <c r="DK126" s="978"/>
      <c r="DL126" s="978" t="s">
        <v>497</v>
      </c>
      <c r="DM126" s="978"/>
      <c r="DN126" s="978"/>
      <c r="DO126" s="978"/>
      <c r="DP126" s="978"/>
      <c r="DQ126" s="978" t="s">
        <v>493</v>
      </c>
      <c r="DR126" s="978"/>
      <c r="DS126" s="978"/>
      <c r="DT126" s="978"/>
      <c r="DU126" s="978"/>
      <c r="DV126" s="979" t="s">
        <v>494</v>
      </c>
      <c r="DW126" s="979"/>
      <c r="DX126" s="979"/>
      <c r="DY126" s="979"/>
      <c r="DZ126" s="980"/>
    </row>
    <row r="127" spans="1:130" s="248" customFormat="1" ht="26.25" customHeight="1" x14ac:dyDescent="0.15">
      <c r="A127" s="1118"/>
      <c r="B127" s="1006"/>
      <c r="C127" s="1060" t="s">
        <v>500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451</v>
      </c>
      <c r="AB127" s="1017"/>
      <c r="AC127" s="1017"/>
      <c r="AD127" s="1017"/>
      <c r="AE127" s="1018"/>
      <c r="AF127" s="1019" t="s">
        <v>497</v>
      </c>
      <c r="AG127" s="1017"/>
      <c r="AH127" s="1017"/>
      <c r="AI127" s="1017"/>
      <c r="AJ127" s="1018"/>
      <c r="AK127" s="1019" t="s">
        <v>497</v>
      </c>
      <c r="AL127" s="1017"/>
      <c r="AM127" s="1017"/>
      <c r="AN127" s="1017"/>
      <c r="AO127" s="1018"/>
      <c r="AP127" s="1020" t="s">
        <v>493</v>
      </c>
      <c r="AQ127" s="1021"/>
      <c r="AR127" s="1021"/>
      <c r="AS127" s="1021"/>
      <c r="AT127" s="1022"/>
      <c r="AU127" s="284"/>
      <c r="AV127" s="284"/>
      <c r="AW127" s="284"/>
      <c r="AX127" s="1090" t="s">
        <v>501</v>
      </c>
      <c r="AY127" s="1091"/>
      <c r="AZ127" s="1091"/>
      <c r="BA127" s="1091"/>
      <c r="BB127" s="1091"/>
      <c r="BC127" s="1091"/>
      <c r="BD127" s="1091"/>
      <c r="BE127" s="1092"/>
      <c r="BF127" s="1093" t="s">
        <v>502</v>
      </c>
      <c r="BG127" s="1091"/>
      <c r="BH127" s="1091"/>
      <c r="BI127" s="1091"/>
      <c r="BJ127" s="1091"/>
      <c r="BK127" s="1091"/>
      <c r="BL127" s="1092"/>
      <c r="BM127" s="1093" t="s">
        <v>503</v>
      </c>
      <c r="BN127" s="1091"/>
      <c r="BO127" s="1091"/>
      <c r="BP127" s="1091"/>
      <c r="BQ127" s="1091"/>
      <c r="BR127" s="1091"/>
      <c r="BS127" s="1092"/>
      <c r="BT127" s="1093" t="s">
        <v>504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505</v>
      </c>
      <c r="CQ127" s="1008"/>
      <c r="CR127" s="1008"/>
      <c r="CS127" s="1008"/>
      <c r="CT127" s="1008"/>
      <c r="CU127" s="1008"/>
      <c r="CV127" s="1008"/>
      <c r="CW127" s="1008"/>
      <c r="CX127" s="1008"/>
      <c r="CY127" s="1008"/>
      <c r="CZ127" s="1008"/>
      <c r="DA127" s="1008"/>
      <c r="DB127" s="1008"/>
      <c r="DC127" s="1008"/>
      <c r="DD127" s="1008"/>
      <c r="DE127" s="1008"/>
      <c r="DF127" s="1009"/>
      <c r="DG127" s="977" t="s">
        <v>493</v>
      </c>
      <c r="DH127" s="978"/>
      <c r="DI127" s="978"/>
      <c r="DJ127" s="978"/>
      <c r="DK127" s="978"/>
      <c r="DL127" s="978" t="s">
        <v>451</v>
      </c>
      <c r="DM127" s="978"/>
      <c r="DN127" s="978"/>
      <c r="DO127" s="978"/>
      <c r="DP127" s="978"/>
      <c r="DQ127" s="978" t="s">
        <v>506</v>
      </c>
      <c r="DR127" s="978"/>
      <c r="DS127" s="978"/>
      <c r="DT127" s="978"/>
      <c r="DU127" s="978"/>
      <c r="DV127" s="979" t="s">
        <v>497</v>
      </c>
      <c r="DW127" s="979"/>
      <c r="DX127" s="979"/>
      <c r="DY127" s="979"/>
      <c r="DZ127" s="980"/>
    </row>
    <row r="128" spans="1:130" s="248" customFormat="1" ht="26.25" customHeight="1" thickBot="1" x14ac:dyDescent="0.2">
      <c r="A128" s="1101" t="s">
        <v>507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508</v>
      </c>
      <c r="X128" s="1103"/>
      <c r="Y128" s="1103"/>
      <c r="Z128" s="1104"/>
      <c r="AA128" s="1105">
        <v>40338</v>
      </c>
      <c r="AB128" s="1106"/>
      <c r="AC128" s="1106"/>
      <c r="AD128" s="1106"/>
      <c r="AE128" s="1107"/>
      <c r="AF128" s="1108">
        <v>40340</v>
      </c>
      <c r="AG128" s="1106"/>
      <c r="AH128" s="1106"/>
      <c r="AI128" s="1106"/>
      <c r="AJ128" s="1107"/>
      <c r="AK128" s="1108">
        <v>42280</v>
      </c>
      <c r="AL128" s="1106"/>
      <c r="AM128" s="1106"/>
      <c r="AN128" s="1106"/>
      <c r="AO128" s="1107"/>
      <c r="AP128" s="1109"/>
      <c r="AQ128" s="1110"/>
      <c r="AR128" s="1110"/>
      <c r="AS128" s="1110"/>
      <c r="AT128" s="1111"/>
      <c r="AU128" s="284"/>
      <c r="AV128" s="284"/>
      <c r="AW128" s="284"/>
      <c r="AX128" s="946" t="s">
        <v>509</v>
      </c>
      <c r="AY128" s="947"/>
      <c r="AZ128" s="947"/>
      <c r="BA128" s="947"/>
      <c r="BB128" s="947"/>
      <c r="BC128" s="947"/>
      <c r="BD128" s="947"/>
      <c r="BE128" s="948"/>
      <c r="BF128" s="1112" t="s">
        <v>506</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510</v>
      </c>
      <c r="CQ128" s="1095"/>
      <c r="CR128" s="1095"/>
      <c r="CS128" s="1095"/>
      <c r="CT128" s="1095"/>
      <c r="CU128" s="1095"/>
      <c r="CV128" s="1095"/>
      <c r="CW128" s="1095"/>
      <c r="CX128" s="1095"/>
      <c r="CY128" s="1095"/>
      <c r="CZ128" s="1095"/>
      <c r="DA128" s="1095"/>
      <c r="DB128" s="1095"/>
      <c r="DC128" s="1095"/>
      <c r="DD128" s="1095"/>
      <c r="DE128" s="1095"/>
      <c r="DF128" s="1096"/>
      <c r="DG128" s="1097" t="s">
        <v>497</v>
      </c>
      <c r="DH128" s="1098"/>
      <c r="DI128" s="1098"/>
      <c r="DJ128" s="1098"/>
      <c r="DK128" s="1098"/>
      <c r="DL128" s="1098" t="s">
        <v>494</v>
      </c>
      <c r="DM128" s="1098"/>
      <c r="DN128" s="1098"/>
      <c r="DO128" s="1098"/>
      <c r="DP128" s="1098"/>
      <c r="DQ128" s="1098" t="s">
        <v>493</v>
      </c>
      <c r="DR128" s="1098"/>
      <c r="DS128" s="1098"/>
      <c r="DT128" s="1098"/>
      <c r="DU128" s="1098"/>
      <c r="DV128" s="1099" t="s">
        <v>493</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511</v>
      </c>
      <c r="X129" s="1132"/>
      <c r="Y129" s="1132"/>
      <c r="Z129" s="1133"/>
      <c r="AA129" s="1016">
        <v>2004504</v>
      </c>
      <c r="AB129" s="1017"/>
      <c r="AC129" s="1017"/>
      <c r="AD129" s="1017"/>
      <c r="AE129" s="1018"/>
      <c r="AF129" s="1019">
        <v>1998707</v>
      </c>
      <c r="AG129" s="1017"/>
      <c r="AH129" s="1017"/>
      <c r="AI129" s="1017"/>
      <c r="AJ129" s="1018"/>
      <c r="AK129" s="1019">
        <v>2127350</v>
      </c>
      <c r="AL129" s="1017"/>
      <c r="AM129" s="1017"/>
      <c r="AN129" s="1017"/>
      <c r="AO129" s="1018"/>
      <c r="AP129" s="1134"/>
      <c r="AQ129" s="1135"/>
      <c r="AR129" s="1135"/>
      <c r="AS129" s="1135"/>
      <c r="AT129" s="1136"/>
      <c r="AU129" s="286"/>
      <c r="AV129" s="286"/>
      <c r="AW129" s="286"/>
      <c r="AX129" s="1125" t="s">
        <v>512</v>
      </c>
      <c r="AY129" s="1008"/>
      <c r="AZ129" s="1008"/>
      <c r="BA129" s="1008"/>
      <c r="BB129" s="1008"/>
      <c r="BC129" s="1008"/>
      <c r="BD129" s="1008"/>
      <c r="BE129" s="1009"/>
      <c r="BF129" s="1126" t="s">
        <v>493</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514</v>
      </c>
      <c r="X130" s="1132"/>
      <c r="Y130" s="1132"/>
      <c r="Z130" s="1133"/>
      <c r="AA130" s="1016">
        <v>297060</v>
      </c>
      <c r="AB130" s="1017"/>
      <c r="AC130" s="1017"/>
      <c r="AD130" s="1017"/>
      <c r="AE130" s="1018"/>
      <c r="AF130" s="1019">
        <v>314611</v>
      </c>
      <c r="AG130" s="1017"/>
      <c r="AH130" s="1017"/>
      <c r="AI130" s="1017"/>
      <c r="AJ130" s="1018"/>
      <c r="AK130" s="1019">
        <v>321106</v>
      </c>
      <c r="AL130" s="1017"/>
      <c r="AM130" s="1017"/>
      <c r="AN130" s="1017"/>
      <c r="AO130" s="1018"/>
      <c r="AP130" s="1134"/>
      <c r="AQ130" s="1135"/>
      <c r="AR130" s="1135"/>
      <c r="AS130" s="1135"/>
      <c r="AT130" s="1136"/>
      <c r="AU130" s="286"/>
      <c r="AV130" s="286"/>
      <c r="AW130" s="286"/>
      <c r="AX130" s="1125" t="s">
        <v>515</v>
      </c>
      <c r="AY130" s="1008"/>
      <c r="AZ130" s="1008"/>
      <c r="BA130" s="1008"/>
      <c r="BB130" s="1008"/>
      <c r="BC130" s="1008"/>
      <c r="BD130" s="1008"/>
      <c r="BE130" s="1009"/>
      <c r="BF130" s="1162">
        <v>4.8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516</v>
      </c>
      <c r="X131" s="1170"/>
      <c r="Y131" s="1170"/>
      <c r="Z131" s="1171"/>
      <c r="AA131" s="1063">
        <v>1707444</v>
      </c>
      <c r="AB131" s="1042"/>
      <c r="AC131" s="1042"/>
      <c r="AD131" s="1042"/>
      <c r="AE131" s="1043"/>
      <c r="AF131" s="1041">
        <v>1684096</v>
      </c>
      <c r="AG131" s="1042"/>
      <c r="AH131" s="1042"/>
      <c r="AI131" s="1042"/>
      <c r="AJ131" s="1043"/>
      <c r="AK131" s="1041">
        <v>1806244</v>
      </c>
      <c r="AL131" s="1042"/>
      <c r="AM131" s="1042"/>
      <c r="AN131" s="1042"/>
      <c r="AO131" s="1043"/>
      <c r="AP131" s="1172"/>
      <c r="AQ131" s="1173"/>
      <c r="AR131" s="1173"/>
      <c r="AS131" s="1173"/>
      <c r="AT131" s="1174"/>
      <c r="AU131" s="286"/>
      <c r="AV131" s="286"/>
      <c r="AW131" s="286"/>
      <c r="AX131" s="1144" t="s">
        <v>517</v>
      </c>
      <c r="AY131" s="1095"/>
      <c r="AZ131" s="1095"/>
      <c r="BA131" s="1095"/>
      <c r="BB131" s="1095"/>
      <c r="BC131" s="1095"/>
      <c r="BD131" s="1095"/>
      <c r="BE131" s="1096"/>
      <c r="BF131" s="1145" t="s">
        <v>494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519</v>
      </c>
      <c r="W132" s="1155"/>
      <c r="X132" s="1155"/>
      <c r="Y132" s="1155"/>
      <c r="Z132" s="1156"/>
      <c r="AA132" s="1157">
        <v>5.1498028629999997</v>
      </c>
      <c r="AB132" s="1158"/>
      <c r="AC132" s="1158"/>
      <c r="AD132" s="1158"/>
      <c r="AE132" s="1159"/>
      <c r="AF132" s="1160">
        <v>4.9907487460000004</v>
      </c>
      <c r="AG132" s="1158"/>
      <c r="AH132" s="1158"/>
      <c r="AI132" s="1158"/>
      <c r="AJ132" s="1159"/>
      <c r="AK132" s="1160">
        <v>4.324166613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520</v>
      </c>
      <c r="W133" s="1138"/>
      <c r="X133" s="1138"/>
      <c r="Y133" s="1138"/>
      <c r="Z133" s="1139"/>
      <c r="AA133" s="1140">
        <v>6.5</v>
      </c>
      <c r="AB133" s="1141"/>
      <c r="AC133" s="1141"/>
      <c r="AD133" s="1141"/>
      <c r="AE133" s="1142"/>
      <c r="AF133" s="1140">
        <v>5.5</v>
      </c>
      <c r="AG133" s="1141"/>
      <c r="AH133" s="1141"/>
      <c r="AI133" s="1141"/>
      <c r="AJ133" s="1142"/>
      <c r="AK133" s="1140">
        <v>4.8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OtgBIr8yL8O7+NUVuQ+qDHJGHG6Sw/0FMUQ9DV2pXzPAWGzOdMZNNnP4HlF8jT/9MoU1LvW7s7+qryi+IAw9g==" saltValue="oquthJq+aiOIcI9YvPwp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9PRc85imvsAmPGWMGWB6Jd+PCFUwiM0RQV//2/wStp2PzPWwGfSZrKJracv6IdZBxWACUPOXveHiztwq1YgaQ==" saltValue="YvD8eZjhJCOTxCUMOXhjSA=="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Uf0qPelTpKaJiAJ/r6XZNJPzUzxYK0YlWUNFeIbn6ZWnhCL5+o/JlSyyoV3C8rELMt7J1klKPlwIMEwEedFQQ==" saltValue="3fUXLs8GeFeDVTP8vDnLR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529</v>
      </c>
      <c r="AL9" s="1178"/>
      <c r="AM9" s="1178"/>
      <c r="AN9" s="1179"/>
      <c r="AO9" s="314">
        <v>852238</v>
      </c>
      <c r="AP9" s="314">
        <v>294994</v>
      </c>
      <c r="AQ9" s="315">
        <v>239985</v>
      </c>
      <c r="AR9" s="316">
        <v>22.9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530</v>
      </c>
      <c r="AL10" s="1178"/>
      <c r="AM10" s="1178"/>
      <c r="AN10" s="1179"/>
      <c r="AO10" s="317">
        <v>5187</v>
      </c>
      <c r="AP10" s="317">
        <v>1795</v>
      </c>
      <c r="AQ10" s="318">
        <v>24622</v>
      </c>
      <c r="AR10" s="319">
        <v>-92.7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531</v>
      </c>
      <c r="AL11" s="1178"/>
      <c r="AM11" s="1178"/>
      <c r="AN11" s="1179"/>
      <c r="AO11" s="317" t="s">
        <v>532</v>
      </c>
      <c r="AP11" s="317" t="s">
        <v>532</v>
      </c>
      <c r="AQ11" s="318">
        <v>3358</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533</v>
      </c>
      <c r="AL12" s="1178"/>
      <c r="AM12" s="1178"/>
      <c r="AN12" s="1179"/>
      <c r="AO12" s="317" t="s">
        <v>532</v>
      </c>
      <c r="AP12" s="317" t="s">
        <v>532</v>
      </c>
      <c r="AQ12" s="318" t="s">
        <v>532</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534</v>
      </c>
      <c r="AL13" s="1178"/>
      <c r="AM13" s="1178"/>
      <c r="AN13" s="1179"/>
      <c r="AO13" s="317">
        <v>24174</v>
      </c>
      <c r="AP13" s="317">
        <v>8368</v>
      </c>
      <c r="AQ13" s="318">
        <v>7864</v>
      </c>
      <c r="AR13" s="319">
        <v>6.4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535</v>
      </c>
      <c r="AL14" s="1178"/>
      <c r="AM14" s="1178"/>
      <c r="AN14" s="1179"/>
      <c r="AO14" s="317">
        <v>27023</v>
      </c>
      <c r="AP14" s="317">
        <v>9354</v>
      </c>
      <c r="AQ14" s="318">
        <v>6185</v>
      </c>
      <c r="AR14" s="319">
        <v>51.2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536</v>
      </c>
      <c r="AL15" s="1184"/>
      <c r="AM15" s="1184"/>
      <c r="AN15" s="1185"/>
      <c r="AO15" s="317">
        <v>-69987</v>
      </c>
      <c r="AP15" s="317">
        <v>-24225</v>
      </c>
      <c r="AQ15" s="318">
        <v>-18737</v>
      </c>
      <c r="AR15" s="319">
        <v>29.3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192</v>
      </c>
      <c r="AL16" s="1184"/>
      <c r="AM16" s="1184"/>
      <c r="AN16" s="1185"/>
      <c r="AO16" s="317">
        <v>838635</v>
      </c>
      <c r="AP16" s="317">
        <v>290286</v>
      </c>
      <c r="AQ16" s="318">
        <v>263276</v>
      </c>
      <c r="AR16" s="319">
        <v>10.3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541</v>
      </c>
      <c r="AL21" s="1187"/>
      <c r="AM21" s="1187"/>
      <c r="AN21" s="1188"/>
      <c r="AO21" s="330">
        <v>36.69</v>
      </c>
      <c r="AP21" s="331">
        <v>24.56</v>
      </c>
      <c r="AQ21" s="332">
        <v>12.13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542</v>
      </c>
      <c r="AL22" s="1187"/>
      <c r="AM22" s="1187"/>
      <c r="AN22" s="1188"/>
      <c r="AO22" s="335">
        <v>88.8</v>
      </c>
      <c r="AP22" s="336">
        <v>94.3</v>
      </c>
      <c r="AQ22" s="337">
        <v>-5.5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546</v>
      </c>
      <c r="AL32" s="1181"/>
      <c r="AM32" s="1181"/>
      <c r="AN32" s="1182"/>
      <c r="AO32" s="345">
        <v>335027</v>
      </c>
      <c r="AP32" s="345">
        <v>115966</v>
      </c>
      <c r="AQ32" s="346">
        <v>149198</v>
      </c>
      <c r="AR32" s="347">
        <v>-22.3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547</v>
      </c>
      <c r="AL33" s="1181"/>
      <c r="AM33" s="1181"/>
      <c r="AN33" s="1182"/>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548</v>
      </c>
      <c r="AL34" s="1181"/>
      <c r="AM34" s="1181"/>
      <c r="AN34" s="1182"/>
      <c r="AO34" s="345" t="s">
        <v>532</v>
      </c>
      <c r="AP34" s="345" t="s">
        <v>532</v>
      </c>
      <c r="AQ34" s="346" t="s">
        <v>532</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549</v>
      </c>
      <c r="AL35" s="1181"/>
      <c r="AM35" s="1181"/>
      <c r="AN35" s="1182"/>
      <c r="AO35" s="345">
        <v>88164</v>
      </c>
      <c r="AP35" s="345">
        <v>30517</v>
      </c>
      <c r="AQ35" s="346">
        <v>31871</v>
      </c>
      <c r="AR35" s="347">
        <v>-4.2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550</v>
      </c>
      <c r="AL36" s="1181"/>
      <c r="AM36" s="1181"/>
      <c r="AN36" s="1182"/>
      <c r="AO36" s="345">
        <v>18300</v>
      </c>
      <c r="AP36" s="345">
        <v>6334</v>
      </c>
      <c r="AQ36" s="346">
        <v>4984</v>
      </c>
      <c r="AR36" s="347">
        <v>27.1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551</v>
      </c>
      <c r="AL37" s="1181"/>
      <c r="AM37" s="1181"/>
      <c r="AN37" s="1182"/>
      <c r="AO37" s="345" t="s">
        <v>532</v>
      </c>
      <c r="AP37" s="345" t="s">
        <v>532</v>
      </c>
      <c r="AQ37" s="346">
        <v>1220</v>
      </c>
      <c r="AR37" s="347" t="s">
        <v>532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552</v>
      </c>
      <c r="AL38" s="1190"/>
      <c r="AM38" s="1190"/>
      <c r="AN38" s="1191"/>
      <c r="AO38" s="348" t="s">
        <v>532</v>
      </c>
      <c r="AP38" s="348" t="s">
        <v>532</v>
      </c>
      <c r="AQ38" s="349">
        <v>35</v>
      </c>
      <c r="AR38" s="337" t="s">
        <v>532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553</v>
      </c>
      <c r="AL39" s="1190"/>
      <c r="AM39" s="1190"/>
      <c r="AN39" s="1191"/>
      <c r="AO39" s="345">
        <v>-42280</v>
      </c>
      <c r="AP39" s="345">
        <v>-14635</v>
      </c>
      <c r="AQ39" s="346">
        <v>-8070</v>
      </c>
      <c r="AR39" s="347">
        <v>81.400000000000006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554</v>
      </c>
      <c r="AL40" s="1181"/>
      <c r="AM40" s="1181"/>
      <c r="AN40" s="1182"/>
      <c r="AO40" s="345">
        <v>-321106</v>
      </c>
      <c r="AP40" s="345">
        <v>-111148</v>
      </c>
      <c r="AQ40" s="346">
        <v>-130648</v>
      </c>
      <c r="AR40" s="347">
        <v>-14.9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305</v>
      </c>
      <c r="AL41" s="1193"/>
      <c r="AM41" s="1193"/>
      <c r="AN41" s="1194"/>
      <c r="AO41" s="345">
        <v>78105</v>
      </c>
      <c r="AP41" s="345">
        <v>27035</v>
      </c>
      <c r="AQ41" s="346">
        <v>48590</v>
      </c>
      <c r="AR41" s="347">
        <v>-44.4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524</v>
      </c>
      <c r="AN49" s="1197" t="s">
        <v>558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499383</v>
      </c>
      <c r="AN51" s="367">
        <v>153988</v>
      </c>
      <c r="AO51" s="368">
        <v>-18</v>
      </c>
      <c r="AP51" s="369">
        <v>310300</v>
      </c>
      <c r="AQ51" s="370">
        <v>7.8</v>
      </c>
      <c r="AR51" s="371">
        <v>-25.8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350663</v>
      </c>
      <c r="AN52" s="375">
        <v>108129</v>
      </c>
      <c r="AO52" s="376">
        <v>0.5</v>
      </c>
      <c r="AP52" s="377">
        <v>157576</v>
      </c>
      <c r="AQ52" s="378">
        <v>7.5</v>
      </c>
      <c r="AR52" s="379">
        <v>-7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585347</v>
      </c>
      <c r="AN53" s="367">
        <v>187251</v>
      </c>
      <c r="AO53" s="368">
        <v>21.6</v>
      </c>
      <c r="AP53" s="369">
        <v>317319</v>
      </c>
      <c r="AQ53" s="370">
        <v>2.2999999999999998</v>
      </c>
      <c r="AR53" s="371">
        <v>19.3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332799</v>
      </c>
      <c r="AN54" s="375">
        <v>106462</v>
      </c>
      <c r="AO54" s="376">
        <v>-1.5</v>
      </c>
      <c r="AP54" s="377">
        <v>164214</v>
      </c>
      <c r="AQ54" s="378">
        <v>4.2</v>
      </c>
      <c r="AR54" s="379">
        <v>-5.7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284514</v>
      </c>
      <c r="AN55" s="367">
        <v>92585</v>
      </c>
      <c r="AO55" s="368">
        <v>-50.6</v>
      </c>
      <c r="AP55" s="369">
        <v>289738</v>
      </c>
      <c r="AQ55" s="370">
        <v>-8.6999999999999993</v>
      </c>
      <c r="AR55" s="371">
        <v>-41.9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198902</v>
      </c>
      <c r="AN56" s="375">
        <v>64726</v>
      </c>
      <c r="AO56" s="376">
        <v>-39.200000000000003</v>
      </c>
      <c r="AP56" s="377">
        <v>156238</v>
      </c>
      <c r="AQ56" s="378">
        <v>-4.9000000000000004</v>
      </c>
      <c r="AR56" s="379">
        <v>-34.299999999999997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422327</v>
      </c>
      <c r="AN57" s="367">
        <v>141578</v>
      </c>
      <c r="AO57" s="368">
        <v>52.9</v>
      </c>
      <c r="AP57" s="369">
        <v>316937</v>
      </c>
      <c r="AQ57" s="370">
        <v>9.4</v>
      </c>
      <c r="AR57" s="371">
        <v>43.5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228340</v>
      </c>
      <c r="AN58" s="375">
        <v>76547</v>
      </c>
      <c r="AO58" s="376">
        <v>18.3</v>
      </c>
      <c r="AP58" s="377">
        <v>199150</v>
      </c>
      <c r="AQ58" s="378">
        <v>27.5</v>
      </c>
      <c r="AR58" s="379">
        <v>-9.1999999999999993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409866</v>
      </c>
      <c r="AN59" s="367">
        <v>141871</v>
      </c>
      <c r="AO59" s="368">
        <v>0.2</v>
      </c>
      <c r="AP59" s="369">
        <v>332350</v>
      </c>
      <c r="AQ59" s="370">
        <v>4.9000000000000004</v>
      </c>
      <c r="AR59" s="371">
        <v>-4.7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176264</v>
      </c>
      <c r="AN60" s="375">
        <v>61012</v>
      </c>
      <c r="AO60" s="376">
        <v>-20.3</v>
      </c>
      <c r="AP60" s="377">
        <v>200453</v>
      </c>
      <c r="AQ60" s="378">
        <v>0.7</v>
      </c>
      <c r="AR60" s="379">
        <v>-21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440287</v>
      </c>
      <c r="AN61" s="382">
        <v>143455</v>
      </c>
      <c r="AO61" s="383">
        <v>1.2</v>
      </c>
      <c r="AP61" s="384">
        <v>313329</v>
      </c>
      <c r="AQ61" s="385">
        <v>3.1</v>
      </c>
      <c r="AR61" s="371">
        <v>-1.9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257394</v>
      </c>
      <c r="AN62" s="375">
        <v>83375</v>
      </c>
      <c r="AO62" s="376">
        <v>-8.4</v>
      </c>
      <c r="AP62" s="377">
        <v>175526</v>
      </c>
      <c r="AQ62" s="378">
        <v>7</v>
      </c>
      <c r="AR62" s="379">
        <v>-15.4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0NtRUcEFcA5Wb0sx0H/J9aLkW08Baap59MbTFzxinNr+5ArmA2ppRkhyHH6XSUNiKPIQENoE3gOhXZKFHf/jg==" saltValue="W7t2gPLPNuGs0LDv1kjPy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1" spans="125:125" ht="13.5" hidden="1" customHeight="1" x14ac:dyDescent="0.15">
      <c r="DU121" s="292"/>
    </row>
  </sheetData>
  <sheetProtection algorithmName="SHA-512" hashValue="dlLiHKwNwMu/cowGatgWiVnLG3T6Hr4x8QyrI0Rv7aLA21TauW0167fK9IziVZ2mj0UKyaQl7Ijc3tlNzSmmEQ==" saltValue="s9Vp3YRAAzR0eqwd5vshO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AFZseIQhHG2ec0LdAVxcPJs9vRPNxMDewYsN9f6hD8A6tVbUKUgUoMcwRAXDmEXla4UetisCh+IC+g0StcFW2A==" saltValue="DniNBY3aB1NpGuj/78eKd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0" t="s">
        <v>3</v>
      </c>
      <c r="D47" s="1200"/>
      <c r="E47" s="1201"/>
      <c r="F47" s="11">
        <v>59.65</v>
      </c>
      <c r="G47" s="12">
        <v>58.8</v>
      </c>
      <c r="H47" s="12">
        <v>44.51</v>
      </c>
      <c r="I47" s="12">
        <v>42.5</v>
      </c>
      <c r="J47" s="13">
        <v>45.7</v>
      </c>
    </row>
    <row r="48" spans="2:10" ht="57.75" customHeight="1" x14ac:dyDescent="0.15">
      <c r="B48" s="14"/>
      <c r="C48" s="1202" t="s">
        <v>4</v>
      </c>
      <c r="D48" s="1202"/>
      <c r="E48" s="1203"/>
      <c r="F48" s="15">
        <v>5.42</v>
      </c>
      <c r="G48" s="16">
        <v>5.19</v>
      </c>
      <c r="H48" s="16">
        <v>2.77</v>
      </c>
      <c r="I48" s="16">
        <v>4.7699999999999996</v>
      </c>
      <c r="J48" s="17">
        <v>5.99</v>
      </c>
    </row>
    <row r="49" spans="2:10" ht="57.75" customHeight="1" thickBot="1" x14ac:dyDescent="0.2">
      <c r="B49" s="18"/>
      <c r="C49" s="1204" t="s">
        <v>5</v>
      </c>
      <c r="D49" s="1204"/>
      <c r="E49" s="1205"/>
      <c r="F49" s="19" t="s">
        <v>579</v>
      </c>
      <c r="G49" s="20" t="s">
        <v>580</v>
      </c>
      <c r="H49" s="20" t="s">
        <v>581</v>
      </c>
      <c r="I49" s="20" t="s">
        <v>582</v>
      </c>
      <c r="J49" s="21">
        <v>7.27</v>
      </c>
    </row>
    <row r="50" spans="2:10" ht="13.5" customHeight="1" x14ac:dyDescent="0.15"/>
  </sheetData>
  <sheetProtection algorithmName="SHA-512" hashValue="LdiY0RkSHKIB/Z9+d+cZDBE8aY/9or6Yej1Wjb36N3bFe56qDuulr85MX6uxaCVa+GNNt9UgQ8fI3gahGUicgw==" saltValue="uWKMJgZyD755eA4r4j5NF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2022-03-14T07:41:07Z</cp:lastPrinted>
  <dcterms:created xsi:type="dcterms:W3CDTF">2022-02-02T06:14:04Z</dcterms:created>
  <dcterms:modified xsi:type="dcterms:W3CDTF">2022-03-14T07:42:02Z</dcterms:modified>
  <cp:category/>
</cp:coreProperties>
</file>