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192.168.24.53\public2\Koeikigyo-A\10.ぎょうせい\コ.高野町(上水道）\01.アドバイザリ\R04年度\50.経営比較分析表\"/>
    </mc:Choice>
  </mc:AlternateContent>
  <xr:revisionPtr revIDLastSave="0" documentId="13_ncr:1_{3BE1BFA3-41AA-44D1-8C85-BC3BFEBD9CC4}" xr6:coauthVersionLast="47" xr6:coauthVersionMax="47" xr10:uidLastSave="{00000000-0000-0000-0000-000000000000}"/>
  <workbookProtection workbookAlgorithmName="SHA-512" workbookHashValue="zgMc1FOSoEb0G1V39hRgumyNgsxkSxYYT10WPRY/MO/zgRodU4KGreig8JPfMhPZY1BI/OXqa5i13cfU4Z/YNA==" workbookSaltValue="zh6CYMlh9sWIwH0K5poblQ==" workbookSpinCount="100000" lockStructure="1"/>
  <bookViews>
    <workbookView xWindow="2037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Q6" i="5"/>
  <c r="P6" i="5"/>
  <c r="P10" i="4" s="1"/>
  <c r="O6" i="5"/>
  <c r="I10" i="4" s="1"/>
  <c r="N6" i="5"/>
  <c r="M6" i="5"/>
  <c r="AD8" i="4" s="1"/>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6" i="4"/>
  <c r="H86" i="4"/>
  <c r="E86" i="4"/>
  <c r="AL10" i="4"/>
  <c r="AD10" i="4"/>
  <c r="W10" i="4"/>
  <c r="B10" i="4"/>
  <c r="AT8" i="4"/>
  <c r="AL8" i="4"/>
  <c r="W8" i="4"/>
  <c r="P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<sst xmlns="http://schemas.openxmlformats.org/spreadsheetml/2006/main" count="236" uniqueCount="119">
  <si>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</si>
  <si>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</si>
  <si>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</si>
  <si>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</si>
  <si>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</si>
  <si>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</si>
  <si>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</si>
  <si>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</si>
  <si>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</si>
  <si>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</si>
  <si>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</si>
  <si>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</si>
  <si>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</si>
  <si>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</si>
  <si>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</si>
  <si>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</si>
  <si>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</si>
  <si>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</si>
  <si>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</si>
  <si>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</si>
  <si>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</si>
  <si>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</si>
  <si>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</si>
  <si>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</si>
  <si>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</si>
  <si>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</si>
  <si>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</si>
  <si>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</si>
  <si>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</si>
  <si>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</si>
  <si>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</si>
  <si>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</si>
  <si>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</si>
  <si>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</si>
  <si>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</si>
  <si>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</si>
  <si>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</si>
  <si>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</si>
  <si>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</si>
  <si>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</si>
  <si>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</si>
  <si>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</si>
  <si>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</si>
  <si>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</si>
  <si>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</si>
  <si>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</si>
  <si>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</si>
  <si>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</si>
  <si>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</si>
  <si>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</si>
  <si>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</si>
  <si>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</si>
  <si>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</si>
  <si>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</si>
  <si>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</si>
  <si>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</si>
  <si>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</si>
  <si>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</si>
  <si>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</si>
  <si>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</si>
  <si>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</si>
  <si>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</si>
  <si>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</si>
  <si>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</si>
  <si>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</si>
  <si>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</si>
  <si>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</si>
  <si>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</si>
  <si>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</si>
  <si>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</si>
  <si>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</si>
  <si>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</si>
  <si>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</si>
  <si>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</si>
  <si>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</si>
  <si>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</si>
  <si>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</si>
  <si>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</si>
  <si>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</si>
  <si>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</si>
  <si>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</si>
  <si>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</si>
  <si>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</si>
  <si>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</si>
  <si>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</si>
  <si>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</si>
  <si>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</si>
  <si>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</si>
  <si>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</si>
  <si>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</si>
  <si>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</si>
  <si>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</si>
  <si>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</si>
  <si>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</si>
  <si>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</si>
  <si>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</si>
  <si>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</si>
  <si>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高野町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</si>
  <si>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</si>
  <si>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</si>
  <si>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</si>
  <si>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</si>
  <si>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</si>
  <si>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</si>
  <si>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</si>
  <si>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</si>
  <si>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</si>
  <si>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</si>
  <si>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</si>
  <si>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</si>
  <si>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</si>
  <si>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</si>
  <si>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</si>
  <si>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</si>
  <si>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</si>
  <si>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</si>
  <si>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平成2年度以降、昭和初期からある管路の改築・更新に計画的に取り組んだため、直近の③管渠改善率は０％である。現在は、今後必要となる処理施設の耐震化や改築、陥没対策のための調査を行いながら、長寿命化計画に沿って施設の改修を進めている。</t>
    <rPh sb="53" eb="55">
      <t>ゲンザイ</t>
    </rPh>
    <rPh sb="57" eb="59">
      <t>コンゴ</t>
    </rPh>
    <rPh sb="59" eb="61">
      <t>ヒツヨウ</t>
    </rPh>
    <phoneticPr fontId="4"/>
  </si>
  <si>
    <t>高野町では公共下水道・特定環境保全公共下水道・農業集落排水・個別排水処理・生活排水処理と下水道事業を展開しており、下水道の普及啓蒙に努めている。この結果、類似団体平均を大きく上回る高い水洗化率を達成している。
公共下水道は町中心部である高野山処理区の汚水処理を行っている。
将来的には人口減少による料金収入の減少が見込まれることから、料金改正の検討も見据えながら、維持管理費を最小限に抑え、収支及び年単位のバランスを重視し、健全な運営を行っていく必要がある。また、施設長寿命化に係る地方債の増加により、地方債償還の負担増が予測されることを鑑み、重要施設の長寿命化による更新費用の抑制と施設規模の適正化に取り組み、一層の経営効率化に努める必要がある。</t>
    <rPh sb="167" eb="171">
      <t>リョウキンカイセイ</t>
    </rPh>
    <rPh sb="172" eb="174">
      <t>ケントウ</t>
    </rPh>
    <rPh sb="175" eb="177">
      <t>ミス</t>
    </rPh>
    <rPh sb="182" eb="187">
      <t>イジカンリヒ</t>
    </rPh>
    <rPh sb="188" eb="191">
      <t>サイショウゲン</t>
    </rPh>
    <rPh sb="192" eb="193">
      <t>オサ</t>
    </rPh>
    <rPh sb="195" eb="197">
      <t>シュウシ</t>
    </rPh>
    <rPh sb="197" eb="198">
      <t>オヨ</t>
    </rPh>
    <rPh sb="199" eb="202">
      <t>ネンタンイ</t>
    </rPh>
    <rPh sb="208" eb="210">
      <t>ジュウシ</t>
    </rPh>
    <rPh sb="212" eb="214">
      <t>ケンゼン</t>
    </rPh>
    <rPh sb="215" eb="217">
      <t>ウンエイ</t>
    </rPh>
    <rPh sb="218" eb="219">
      <t>オコナ</t>
    </rPh>
    <rPh sb="223" eb="225">
      <t>ヒツヨウ</t>
    </rPh>
    <phoneticPr fontId="4"/>
  </si>
  <si>
    <t>今年度は、前年度のコロナ対応による使用料減免措置が無くなり使用料収入が増加したものの、総費用の増加により、①収益的収支比率は僅かに悪化した。また、⑤経費回収率については、前年度は使用料減免措置によって大幅に悪化し、今年度は使用料収入が増加したことによって比率は改善したものの、汚水処理原価も増加したため、その上げ幅は僅かであった。
⑥汚水処理原価は類似団体より低い水準を保っていたが、今年度は汚水処理費の増加及び有収水量の減少によって前年度より上昇し、類似団体を上回ることとなった。
④企業債残高対給水収益比率は類似団体よりも低く、過度な企業債依存はない。今年度は、主に、企業債残高の増加及び一般会計の負担額の減少の影響により、比率が上昇した。
⑦施設利用率は汚水処理水量が増加したことにより前年度より改善した。⑧水洗化率は100%と良好である。
引き続き効率的な事業運営に取り組み、健全な経営状態を維持していく必要がある。</t>
    <rPh sb="5" eb="8">
      <t>ゼンネンド</t>
    </rPh>
    <rPh sb="12" eb="14">
      <t>タイオウ</t>
    </rPh>
    <rPh sb="17" eb="20">
      <t>シヨウリョウ</t>
    </rPh>
    <rPh sb="20" eb="22">
      <t>ゲンメン</t>
    </rPh>
    <rPh sb="22" eb="24">
      <t>ソチ</t>
    </rPh>
    <rPh sb="25" eb="26">
      <t>ナ</t>
    </rPh>
    <rPh sb="35" eb="37">
      <t>ゾウカ</t>
    </rPh>
    <rPh sb="43" eb="46">
      <t>ソウヒヨウ</t>
    </rPh>
    <rPh sb="47" eb="49">
      <t>ゾウカ</t>
    </rPh>
    <rPh sb="62" eb="63">
      <t>ワズ</t>
    </rPh>
    <rPh sb="65" eb="67">
      <t>アッカ</t>
    </rPh>
    <rPh sb="89" eb="92">
      <t>シヨウリョウ</t>
    </rPh>
    <rPh sb="92" eb="94">
      <t>ゲンメン</t>
    </rPh>
    <rPh sb="94" eb="96">
      <t>ソチ</t>
    </rPh>
    <rPh sb="100" eb="102">
      <t>オオハバ</t>
    </rPh>
    <rPh sb="103" eb="105">
      <t>アッカ</t>
    </rPh>
    <rPh sb="107" eb="110">
      <t>コンネンド</t>
    </rPh>
    <rPh sb="111" eb="114">
      <t>シヨウリョウ</t>
    </rPh>
    <rPh sb="114" eb="116">
      <t>シュウニュウ</t>
    </rPh>
    <rPh sb="117" eb="119">
      <t>ゾウカ</t>
    </rPh>
    <rPh sb="127" eb="129">
      <t>ヒリツ</t>
    </rPh>
    <rPh sb="130" eb="132">
      <t>カイゼン</t>
    </rPh>
    <rPh sb="138" eb="142">
      <t>オスイショリ</t>
    </rPh>
    <rPh sb="142" eb="144">
      <t>ゲンカ</t>
    </rPh>
    <rPh sb="145" eb="147">
      <t>ゾウカ</t>
    </rPh>
    <rPh sb="154" eb="155">
      <t>ア</t>
    </rPh>
    <rPh sb="156" eb="157">
      <t>ハバ</t>
    </rPh>
    <rPh sb="158" eb="159">
      <t>ワズ</t>
    </rPh>
    <rPh sb="197" eb="202">
      <t>オスイショリヒ</t>
    </rPh>
    <rPh sb="203" eb="205">
      <t>ゾウカ</t>
    </rPh>
    <rPh sb="205" eb="206">
      <t>オヨ</t>
    </rPh>
    <rPh sb="223" eb="225">
      <t>ジョウショウ</t>
    </rPh>
    <rPh sb="232" eb="234">
      <t>ウワマワ</t>
    </rPh>
    <rPh sb="285" eb="286">
      <t>オモ</t>
    </rPh>
    <rPh sb="288" eb="291">
      <t>キギョウサイ</t>
    </rPh>
    <rPh sb="291" eb="293">
      <t>ザンダカ</t>
    </rPh>
    <rPh sb="294" eb="296">
      <t>ゾウカ</t>
    </rPh>
    <rPh sb="296" eb="297">
      <t>オヨ</t>
    </rPh>
    <rPh sb="307" eb="309">
      <t>ゲンショウ</t>
    </rPh>
    <rPh sb="310" eb="312">
      <t>エイキョウ</t>
    </rPh>
    <rPh sb="319" eb="321">
      <t>ジョウショウ</t>
    </rPh>
    <rPh sb="340" eb="342">
      <t>ゾウカ</t>
    </rPh>
    <rPh sb="354" eb="356">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</si>
</sst>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37-492C-BD5E-4406B1FF907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0.16</c:v>
                </c:pt>
                <c:pt idx="2">
                  <c:v>0.1</c:v>
                </c:pt>
                <c:pt idx="3">
                  <c:v>0.09</c:v>
                </c:pt>
                <c:pt idx="4">
                  <c:v>0.1</c:v>
                </c:pt>
              </c:numCache>
            </c:numRef>
          </c:val>
          <c:smooth val="0"/>
          <c:extLst>
            <c:ext xmlns:c16="http://schemas.microsoft.com/office/drawing/2014/chart" uri="{C3380CC4-5D6E-409C-BE32-E72D297353CC}">
              <c16:uniqueId val="{00000001-B537-492C-BD5E-4406B1FF907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54.43</c:v>
                </c:pt>
                <c:pt idx="1">
                  <c:v>69.73</c:v>
                </c:pt>
                <c:pt idx="2">
                  <c:v>71.38</c:v>
                </c:pt>
                <c:pt idx="3">
                  <c:v>59.33</c:v>
                </c:pt>
                <c:pt idx="4">
                  <c:v>63.35</c:v>
                </c:pt>
              </c:numCache>
            </c:numRef>
          </c:val>
          <c:extLst>
            <c:ext xmlns:c16="http://schemas.microsoft.com/office/drawing/2014/chart" uri="{C3380CC4-5D6E-409C-BE32-E72D297353CC}">
              <c16:uniqueId val="{00000000-2688-4012-8245-5F81C1D4DCD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54.05</c:v>
                </c:pt>
                <c:pt idx="1">
                  <c:v>57.54</c:v>
                </c:pt>
                <c:pt idx="2">
                  <c:v>55.55</c:v>
                </c:pt>
                <c:pt idx="3">
                  <c:v>55.84</c:v>
                </c:pt>
                <c:pt idx="4">
                  <c:v>55.78</c:v>
                </c:pt>
              </c:numCache>
            </c:numRef>
          </c:val>
          <c:smooth val="0"/>
          <c:extLst>
            <c:ext xmlns:c16="http://schemas.microsoft.com/office/drawing/2014/chart" uri="{C3380CC4-5D6E-409C-BE32-E72D297353CC}">
              <c16:uniqueId val="{00000001-2688-4012-8245-5F81C1D4DCD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547-4C20-A100-85C956F6102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92.88</c:v>
                </c:pt>
                <c:pt idx="1">
                  <c:v>92.87</c:v>
                </c:pt>
                <c:pt idx="2">
                  <c:v>91.64</c:v>
                </c:pt>
                <c:pt idx="3">
                  <c:v>92.34</c:v>
                </c:pt>
                <c:pt idx="4">
                  <c:v>91.78</c:v>
                </c:pt>
              </c:numCache>
            </c:numRef>
          </c:val>
          <c:smooth val="0"/>
          <c:extLst>
            <c:ext xmlns:c16="http://schemas.microsoft.com/office/drawing/2014/chart" uri="{C3380CC4-5D6E-409C-BE32-E72D297353CC}">
              <c16:uniqueId val="{00000001-0547-4C20-A100-85C956F6102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96.89</c:v>
                </c:pt>
                <c:pt idx="1">
                  <c:v>103.37</c:v>
                </c:pt>
                <c:pt idx="2">
                  <c:v>102.38</c:v>
                </c:pt>
                <c:pt idx="3">
                  <c:v>93.42</c:v>
                </c:pt>
                <c:pt idx="4">
                  <c:v>92.99</c:v>
                </c:pt>
              </c:numCache>
            </c:numRef>
          </c:val>
          <c:extLst>
            <c:ext xmlns:c16="http://schemas.microsoft.com/office/drawing/2014/chart" uri="{C3380CC4-5D6E-409C-BE32-E72D297353CC}">
              <c16:uniqueId val="{00000000-387A-41BA-B1BF-CC4F19C7BE9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7A-41BA-B1BF-CC4F19C7BE9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EB-4E63-8575-69475799E7C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EB-4E63-8575-69475799E7C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9B-4F42-B2D5-6740007EBC8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9B-4F42-B2D5-6740007EBC8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0D-48D3-9094-944BBF2F041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0D-48D3-9094-944BBF2F041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28-4D05-88B9-E9AB4126808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28-4D05-88B9-E9AB4126808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233.51</c:v>
                </c:pt>
                <c:pt idx="1">
                  <c:v>439.85</c:v>
                </c:pt>
                <c:pt idx="2">
                  <c:v>479.89</c:v>
                </c:pt>
                <c:pt idx="3">
                  <c:v>269.39</c:v>
                </c:pt>
                <c:pt idx="4">
                  <c:v>359.06</c:v>
                </c:pt>
              </c:numCache>
            </c:numRef>
          </c:val>
          <c:extLst>
            <c:ext xmlns:c16="http://schemas.microsoft.com/office/drawing/2014/chart" uri="{C3380CC4-5D6E-409C-BE32-E72D297353CC}">
              <c16:uniqueId val="{00000000-4532-4A4E-AAA0-9DF7DE5FC50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798.84</c:v>
                </c:pt>
                <c:pt idx="1">
                  <c:v>692.13</c:v>
                </c:pt>
                <c:pt idx="2">
                  <c:v>807.75</c:v>
                </c:pt>
                <c:pt idx="3">
                  <c:v>812.92</c:v>
                </c:pt>
                <c:pt idx="4">
                  <c:v>765.48</c:v>
                </c:pt>
              </c:numCache>
            </c:numRef>
          </c:val>
          <c:smooth val="0"/>
          <c:extLst>
            <c:ext xmlns:c16="http://schemas.microsoft.com/office/drawing/2014/chart" uri="{C3380CC4-5D6E-409C-BE32-E72D297353CC}">
              <c16:uniqueId val="{00000001-4532-4A4E-AAA0-9DF7DE5FC50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105.99</c:v>
                </c:pt>
                <c:pt idx="1">
                  <c:v>100</c:v>
                </c:pt>
                <c:pt idx="2">
                  <c:v>100</c:v>
                </c:pt>
                <c:pt idx="3">
                  <c:v>79.38</c:v>
                </c:pt>
                <c:pt idx="4">
                  <c:v>86.1</c:v>
                </c:pt>
              </c:numCache>
            </c:numRef>
          </c:val>
          <c:extLst>
            <c:ext xmlns:c16="http://schemas.microsoft.com/office/drawing/2014/chart" uri="{C3380CC4-5D6E-409C-BE32-E72D297353CC}">
              <c16:uniqueId val="{00000000-DDAE-423E-A27B-BDBBDB4EE22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86.85</c:v>
                </c:pt>
                <c:pt idx="1">
                  <c:v>88.98</c:v>
                </c:pt>
                <c:pt idx="2">
                  <c:v>86.94</c:v>
                </c:pt>
                <c:pt idx="3">
                  <c:v>85.4</c:v>
                </c:pt>
                <c:pt idx="4">
                  <c:v>87.8</c:v>
                </c:pt>
              </c:numCache>
            </c:numRef>
          </c:val>
          <c:smooth val="0"/>
          <c:extLst>
            <c:ext xmlns:c16="http://schemas.microsoft.com/office/drawing/2014/chart" uri="{C3380CC4-5D6E-409C-BE32-E72D297353CC}">
              <c16:uniqueId val="{00000001-DDAE-423E-A27B-BDBBDB4EE22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c:v>
                </c:pt>
                <c:pt idx="1">
                  <c:v>158.22</c:v>
                </c:pt>
                <c:pt idx="2">
                  <c:v>160.47</c:v>
                </c:pt>
                <c:pt idx="3">
                  <c:v>166.79</c:v>
                </c:pt>
                <c:pt idx="4">
                  <c:v>198.21</c:v>
                </c:pt>
              </c:numCache>
            </c:numRef>
          </c:val>
          <c:extLst>
            <c:ext xmlns:c16="http://schemas.microsoft.com/office/drawing/2014/chart" uri="{C3380CC4-5D6E-409C-BE32-E72D297353CC}">
              <c16:uniqueId val="{00000000-AEED-4BA2-8D32-FCFA7A951A9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177.15</c:v>
                </c:pt>
                <c:pt idx="1">
                  <c:v>175.05</c:v>
                </c:pt>
                <c:pt idx="2">
                  <c:v>179.63</c:v>
                </c:pt>
                <c:pt idx="3">
                  <c:v>188.57</c:v>
                </c:pt>
                <c:pt idx="4">
                  <c:v>187.69</c:v>
                </c:pt>
              </c:numCache>
            </c:numRef>
          </c:val>
          <c:smooth val="0"/>
          <c:extLst>
            <c:ext xmlns:c16="http://schemas.microsoft.com/office/drawing/2014/chart" uri="{C3380CC4-5D6E-409C-BE32-E72D297353CC}">
              <c16:uniqueId val="{00000001-AEED-4BA2-8D32-FCFA7A951A9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M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和歌山県　高野町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Cd1</v>
      </c>
      <c r="X8" s="40"/>
      <c r="Y8" s="40"/>
      <c r="Z8" s="40"/>
      <c r="AA8" s="40"/>
      <c r="AB8" s="40"/>
      <c r="AC8" s="40"/>
      <c r="AD8" s="41" t="str">
        <f>データ!$M$6</f>
        <v>非設置</v>
      </c>
      <c r="AE8" s="41"/>
      <c r="AF8" s="41"/>
      <c r="AG8" s="41"/>
      <c r="AH8" s="41"/>
      <c r="AI8" s="41"/>
      <c r="AJ8" s="41"/>
      <c r="AK8" s="3"/>
      <c r="AL8" s="42">
        <f>データ!S6</f>
        <v>2794</v>
      </c>
      <c r="AM8" s="42"/>
      <c r="AN8" s="42"/>
      <c r="AO8" s="42"/>
      <c r="AP8" s="42"/>
      <c r="AQ8" s="42"/>
      <c r="AR8" s="42"/>
      <c r="AS8" s="42"/>
      <c r="AT8" s="35">
        <f>データ!T6</f>
        <v>137.03</v>
      </c>
      <c r="AU8" s="35"/>
      <c r="AV8" s="35"/>
      <c r="AW8" s="35"/>
      <c r="AX8" s="35"/>
      <c r="AY8" s="35"/>
      <c r="AZ8" s="35"/>
      <c r="BA8" s="35"/>
      <c r="BB8" s="35">
        <f>データ!U6</f>
        <v>20.39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75.63</v>
      </c>
      <c r="Q10" s="35"/>
      <c r="R10" s="35"/>
      <c r="S10" s="35"/>
      <c r="T10" s="35"/>
      <c r="U10" s="35"/>
      <c r="V10" s="35"/>
      <c r="W10" s="35">
        <f>データ!Q6</f>
        <v>56.42</v>
      </c>
      <c r="X10" s="35"/>
      <c r="Y10" s="35"/>
      <c r="Z10" s="35"/>
      <c r="AA10" s="35"/>
      <c r="AB10" s="35"/>
      <c r="AC10" s="35"/>
      <c r="AD10" s="42">
        <f>データ!R6</f>
        <v>3000</v>
      </c>
      <c r="AE10" s="42"/>
      <c r="AF10" s="42"/>
      <c r="AG10" s="42"/>
      <c r="AH10" s="42"/>
      <c r="AI10" s="42"/>
      <c r="AJ10" s="42"/>
      <c r="AK10" s="2"/>
      <c r="AL10" s="42">
        <f>データ!V6</f>
        <v>2101</v>
      </c>
      <c r="AM10" s="42"/>
      <c r="AN10" s="42"/>
      <c r="AO10" s="42"/>
      <c r="AP10" s="42"/>
      <c r="AQ10" s="42"/>
      <c r="AR10" s="42"/>
      <c r="AS10" s="42"/>
      <c r="AT10" s="35">
        <f>データ!W6</f>
        <v>1.43</v>
      </c>
      <c r="AU10" s="35"/>
      <c r="AV10" s="35"/>
      <c r="AW10" s="35"/>
      <c r="AX10" s="35"/>
      <c r="AY10" s="35"/>
      <c r="AZ10" s="35"/>
      <c r="BA10" s="35"/>
      <c r="BB10" s="35">
        <f>データ!X6</f>
        <v>1469.23</v>
      </c>
      <c r="BC10" s="35"/>
      <c r="BD10" s="35"/>
      <c r="BE10" s="35"/>
      <c r="BF10" s="35"/>
      <c r="BG10" s="35"/>
      <c r="BH10" s="35"/>
      <c r="BI10" s="35"/>
      <c r="BJ10" s="2"/>
      <c r="BK10" s="2"/>
      <c r="BL10" s="53" t="s">
        <v>22</v>
      </c>
      <c r="BM10" s="54"/>
      <c r="BN10" s="61" t="s">
        <v>23</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5" t="s">
        <v>118</v>
      </c>
      <c r="BM16" s="56"/>
      <c r="BN16" s="56"/>
      <c r="BO16" s="56"/>
      <c r="BP16" s="56"/>
      <c r="BQ16" s="56"/>
      <c r="BR16" s="56"/>
      <c r="BS16" s="56"/>
      <c r="BT16" s="56"/>
      <c r="BU16" s="56"/>
      <c r="BV16" s="56"/>
      <c r="BW16" s="56"/>
      <c r="BX16" s="56"/>
      <c r="BY16" s="56"/>
      <c r="BZ16" s="5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5"/>
      <c r="BM17" s="56"/>
      <c r="BN17" s="56"/>
      <c r="BO17" s="56"/>
      <c r="BP17" s="56"/>
      <c r="BQ17" s="56"/>
      <c r="BR17" s="56"/>
      <c r="BS17" s="56"/>
      <c r="BT17" s="56"/>
      <c r="BU17" s="56"/>
      <c r="BV17" s="56"/>
      <c r="BW17" s="56"/>
      <c r="BX17" s="56"/>
      <c r="BY17" s="56"/>
      <c r="BZ17" s="5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5"/>
      <c r="BM18" s="56"/>
      <c r="BN18" s="56"/>
      <c r="BO18" s="56"/>
      <c r="BP18" s="56"/>
      <c r="BQ18" s="56"/>
      <c r="BR18" s="56"/>
      <c r="BS18" s="56"/>
      <c r="BT18" s="56"/>
      <c r="BU18" s="56"/>
      <c r="BV18" s="56"/>
      <c r="BW18" s="56"/>
      <c r="BX18" s="56"/>
      <c r="BY18" s="56"/>
      <c r="BZ18" s="5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5"/>
      <c r="BM19" s="56"/>
      <c r="BN19" s="56"/>
      <c r="BO19" s="56"/>
      <c r="BP19" s="56"/>
      <c r="BQ19" s="56"/>
      <c r="BR19" s="56"/>
      <c r="BS19" s="56"/>
      <c r="BT19" s="56"/>
      <c r="BU19" s="56"/>
      <c r="BV19" s="56"/>
      <c r="BW19" s="56"/>
      <c r="BX19" s="56"/>
      <c r="BY19" s="56"/>
      <c r="BZ19" s="5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5"/>
      <c r="BM20" s="56"/>
      <c r="BN20" s="56"/>
      <c r="BO20" s="56"/>
      <c r="BP20" s="56"/>
      <c r="BQ20" s="56"/>
      <c r="BR20" s="56"/>
      <c r="BS20" s="56"/>
      <c r="BT20" s="56"/>
      <c r="BU20" s="56"/>
      <c r="BV20" s="56"/>
      <c r="BW20" s="56"/>
      <c r="BX20" s="56"/>
      <c r="BY20" s="56"/>
      <c r="BZ20" s="5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5"/>
      <c r="BM21" s="56"/>
      <c r="BN21" s="56"/>
      <c r="BO21" s="56"/>
      <c r="BP21" s="56"/>
      <c r="BQ21" s="56"/>
      <c r="BR21" s="56"/>
      <c r="BS21" s="56"/>
      <c r="BT21" s="56"/>
      <c r="BU21" s="56"/>
      <c r="BV21" s="56"/>
      <c r="BW21" s="56"/>
      <c r="BX21" s="56"/>
      <c r="BY21" s="56"/>
      <c r="BZ21" s="5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5"/>
      <c r="BM22" s="56"/>
      <c r="BN22" s="56"/>
      <c r="BO22" s="56"/>
      <c r="BP22" s="56"/>
      <c r="BQ22" s="56"/>
      <c r="BR22" s="56"/>
      <c r="BS22" s="56"/>
      <c r="BT22" s="56"/>
      <c r="BU22" s="56"/>
      <c r="BV22" s="56"/>
      <c r="BW22" s="56"/>
      <c r="BX22" s="56"/>
      <c r="BY22" s="56"/>
      <c r="BZ22" s="5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5"/>
      <c r="BM23" s="56"/>
      <c r="BN23" s="56"/>
      <c r="BO23" s="56"/>
      <c r="BP23" s="56"/>
      <c r="BQ23" s="56"/>
      <c r="BR23" s="56"/>
      <c r="BS23" s="56"/>
      <c r="BT23" s="56"/>
      <c r="BU23" s="56"/>
      <c r="BV23" s="56"/>
      <c r="BW23" s="56"/>
      <c r="BX23" s="56"/>
      <c r="BY23" s="56"/>
      <c r="BZ23" s="5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5"/>
      <c r="BM24" s="56"/>
      <c r="BN24" s="56"/>
      <c r="BO24" s="56"/>
      <c r="BP24" s="56"/>
      <c r="BQ24" s="56"/>
      <c r="BR24" s="56"/>
      <c r="BS24" s="56"/>
      <c r="BT24" s="56"/>
      <c r="BU24" s="56"/>
      <c r="BV24" s="56"/>
      <c r="BW24" s="56"/>
      <c r="BX24" s="56"/>
      <c r="BY24" s="56"/>
      <c r="BZ24" s="5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5"/>
      <c r="BM25" s="56"/>
      <c r="BN25" s="56"/>
      <c r="BO25" s="56"/>
      <c r="BP25" s="56"/>
      <c r="BQ25" s="56"/>
      <c r="BR25" s="56"/>
      <c r="BS25" s="56"/>
      <c r="BT25" s="56"/>
      <c r="BU25" s="56"/>
      <c r="BV25" s="56"/>
      <c r="BW25" s="56"/>
      <c r="BX25" s="56"/>
      <c r="BY25" s="56"/>
      <c r="BZ25" s="5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5"/>
      <c r="BM26" s="56"/>
      <c r="BN26" s="56"/>
      <c r="BO26" s="56"/>
      <c r="BP26" s="56"/>
      <c r="BQ26" s="56"/>
      <c r="BR26" s="56"/>
      <c r="BS26" s="56"/>
      <c r="BT26" s="56"/>
      <c r="BU26" s="56"/>
      <c r="BV26" s="56"/>
      <c r="BW26" s="56"/>
      <c r="BX26" s="56"/>
      <c r="BY26" s="56"/>
      <c r="BZ26" s="5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5"/>
      <c r="BM27" s="56"/>
      <c r="BN27" s="56"/>
      <c r="BO27" s="56"/>
      <c r="BP27" s="56"/>
      <c r="BQ27" s="56"/>
      <c r="BR27" s="56"/>
      <c r="BS27" s="56"/>
      <c r="BT27" s="56"/>
      <c r="BU27" s="56"/>
      <c r="BV27" s="56"/>
      <c r="BW27" s="56"/>
      <c r="BX27" s="56"/>
      <c r="BY27" s="56"/>
      <c r="BZ27" s="5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5"/>
      <c r="BM28" s="56"/>
      <c r="BN28" s="56"/>
      <c r="BO28" s="56"/>
      <c r="BP28" s="56"/>
      <c r="BQ28" s="56"/>
      <c r="BR28" s="56"/>
      <c r="BS28" s="56"/>
      <c r="BT28" s="56"/>
      <c r="BU28" s="56"/>
      <c r="BV28" s="56"/>
      <c r="BW28" s="56"/>
      <c r="BX28" s="56"/>
      <c r="BY28" s="56"/>
      <c r="BZ28" s="5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5"/>
      <c r="BM29" s="56"/>
      <c r="BN29" s="56"/>
      <c r="BO29" s="56"/>
      <c r="BP29" s="56"/>
      <c r="BQ29" s="56"/>
      <c r="BR29" s="56"/>
      <c r="BS29" s="56"/>
      <c r="BT29" s="56"/>
      <c r="BU29" s="56"/>
      <c r="BV29" s="56"/>
      <c r="BW29" s="56"/>
      <c r="BX29" s="56"/>
      <c r="BY29" s="56"/>
      <c r="BZ29" s="5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5"/>
      <c r="BM30" s="56"/>
      <c r="BN30" s="56"/>
      <c r="BO30" s="56"/>
      <c r="BP30" s="56"/>
      <c r="BQ30" s="56"/>
      <c r="BR30" s="56"/>
      <c r="BS30" s="56"/>
      <c r="BT30" s="56"/>
      <c r="BU30" s="56"/>
      <c r="BV30" s="56"/>
      <c r="BW30" s="56"/>
      <c r="BX30" s="56"/>
      <c r="BY30" s="56"/>
      <c r="BZ30" s="5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5"/>
      <c r="BM31" s="56"/>
      <c r="BN31" s="56"/>
      <c r="BO31" s="56"/>
      <c r="BP31" s="56"/>
      <c r="BQ31" s="56"/>
      <c r="BR31" s="56"/>
      <c r="BS31" s="56"/>
      <c r="BT31" s="56"/>
      <c r="BU31" s="56"/>
      <c r="BV31" s="56"/>
      <c r="BW31" s="56"/>
      <c r="BX31" s="56"/>
      <c r="BY31" s="56"/>
      <c r="BZ31" s="5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5"/>
      <c r="BM32" s="56"/>
      <c r="BN32" s="56"/>
      <c r="BO32" s="56"/>
      <c r="BP32" s="56"/>
      <c r="BQ32" s="56"/>
      <c r="BR32" s="56"/>
      <c r="BS32" s="56"/>
      <c r="BT32" s="56"/>
      <c r="BU32" s="56"/>
      <c r="BV32" s="56"/>
      <c r="BW32" s="56"/>
      <c r="BX32" s="56"/>
      <c r="BY32" s="56"/>
      <c r="BZ32" s="5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5"/>
      <c r="BM33" s="56"/>
      <c r="BN33" s="56"/>
      <c r="BO33" s="56"/>
      <c r="BP33" s="56"/>
      <c r="BQ33" s="56"/>
      <c r="BR33" s="56"/>
      <c r="BS33" s="56"/>
      <c r="BT33" s="56"/>
      <c r="BU33" s="56"/>
      <c r="BV33" s="56"/>
      <c r="BW33" s="56"/>
      <c r="BX33" s="56"/>
      <c r="BY33" s="56"/>
      <c r="BZ33" s="5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5"/>
      <c r="BM34" s="56"/>
      <c r="BN34" s="56"/>
      <c r="BO34" s="56"/>
      <c r="BP34" s="56"/>
      <c r="BQ34" s="56"/>
      <c r="BR34" s="56"/>
      <c r="BS34" s="56"/>
      <c r="BT34" s="56"/>
      <c r="BU34" s="56"/>
      <c r="BV34" s="56"/>
      <c r="BW34" s="56"/>
      <c r="BX34" s="56"/>
      <c r="BY34" s="56"/>
      <c r="BZ34" s="5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5"/>
      <c r="BM35" s="56"/>
      <c r="BN35" s="56"/>
      <c r="BO35" s="56"/>
      <c r="BP35" s="56"/>
      <c r="BQ35" s="56"/>
      <c r="BR35" s="56"/>
      <c r="BS35" s="56"/>
      <c r="BT35" s="56"/>
      <c r="BU35" s="56"/>
      <c r="BV35" s="56"/>
      <c r="BW35" s="56"/>
      <c r="BX35" s="56"/>
      <c r="BY35" s="56"/>
      <c r="BZ35" s="5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5"/>
      <c r="BM36" s="56"/>
      <c r="BN36" s="56"/>
      <c r="BO36" s="56"/>
      <c r="BP36" s="56"/>
      <c r="BQ36" s="56"/>
      <c r="BR36" s="56"/>
      <c r="BS36" s="56"/>
      <c r="BT36" s="56"/>
      <c r="BU36" s="56"/>
      <c r="BV36" s="56"/>
      <c r="BW36" s="56"/>
      <c r="BX36" s="56"/>
      <c r="BY36" s="56"/>
      <c r="BZ36" s="5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5"/>
      <c r="BM37" s="56"/>
      <c r="BN37" s="56"/>
      <c r="BO37" s="56"/>
      <c r="BP37" s="56"/>
      <c r="BQ37" s="56"/>
      <c r="BR37" s="56"/>
      <c r="BS37" s="56"/>
      <c r="BT37" s="56"/>
      <c r="BU37" s="56"/>
      <c r="BV37" s="56"/>
      <c r="BW37" s="56"/>
      <c r="BX37" s="56"/>
      <c r="BY37" s="56"/>
      <c r="BZ37" s="5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5"/>
      <c r="BM38" s="56"/>
      <c r="BN38" s="56"/>
      <c r="BO38" s="56"/>
      <c r="BP38" s="56"/>
      <c r="BQ38" s="56"/>
      <c r="BR38" s="56"/>
      <c r="BS38" s="56"/>
      <c r="BT38" s="56"/>
      <c r="BU38" s="56"/>
      <c r="BV38" s="56"/>
      <c r="BW38" s="56"/>
      <c r="BX38" s="56"/>
      <c r="BY38" s="56"/>
      <c r="BZ38" s="5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5"/>
      <c r="BM39" s="56"/>
      <c r="BN39" s="56"/>
      <c r="BO39" s="56"/>
      <c r="BP39" s="56"/>
      <c r="BQ39" s="56"/>
      <c r="BR39" s="56"/>
      <c r="BS39" s="56"/>
      <c r="BT39" s="56"/>
      <c r="BU39" s="56"/>
      <c r="BV39" s="56"/>
      <c r="BW39" s="56"/>
      <c r="BX39" s="56"/>
      <c r="BY39" s="56"/>
      <c r="BZ39" s="5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5"/>
      <c r="BM40" s="56"/>
      <c r="BN40" s="56"/>
      <c r="BO40" s="56"/>
      <c r="BP40" s="56"/>
      <c r="BQ40" s="56"/>
      <c r="BR40" s="56"/>
      <c r="BS40" s="56"/>
      <c r="BT40" s="56"/>
      <c r="BU40" s="56"/>
      <c r="BV40" s="56"/>
      <c r="BW40" s="56"/>
      <c r="BX40" s="56"/>
      <c r="BY40" s="56"/>
      <c r="BZ40" s="5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5"/>
      <c r="BM41" s="56"/>
      <c r="BN41" s="56"/>
      <c r="BO41" s="56"/>
      <c r="BP41" s="56"/>
      <c r="BQ41" s="56"/>
      <c r="BR41" s="56"/>
      <c r="BS41" s="56"/>
      <c r="BT41" s="56"/>
      <c r="BU41" s="56"/>
      <c r="BV41" s="56"/>
      <c r="BW41" s="56"/>
      <c r="BX41" s="56"/>
      <c r="BY41" s="56"/>
      <c r="BZ41" s="5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5"/>
      <c r="BM42" s="56"/>
      <c r="BN42" s="56"/>
      <c r="BO42" s="56"/>
      <c r="BP42" s="56"/>
      <c r="BQ42" s="56"/>
      <c r="BR42" s="56"/>
      <c r="BS42" s="56"/>
      <c r="BT42" s="56"/>
      <c r="BU42" s="56"/>
      <c r="BV42" s="56"/>
      <c r="BW42" s="56"/>
      <c r="BX42" s="56"/>
      <c r="BY42" s="56"/>
      <c r="BZ42" s="5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5"/>
      <c r="BM43" s="56"/>
      <c r="BN43" s="56"/>
      <c r="BO43" s="56"/>
      <c r="BP43" s="56"/>
      <c r="BQ43" s="56"/>
      <c r="BR43" s="56"/>
      <c r="BS43" s="56"/>
      <c r="BT43" s="56"/>
      <c r="BU43" s="56"/>
      <c r="BV43" s="56"/>
      <c r="BW43" s="56"/>
      <c r="BX43" s="56"/>
      <c r="BY43" s="56"/>
      <c r="BZ43" s="5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8"/>
      <c r="BM44" s="59"/>
      <c r="BN44" s="59"/>
      <c r="BO44" s="59"/>
      <c r="BP44" s="59"/>
      <c r="BQ44" s="59"/>
      <c r="BR44" s="59"/>
      <c r="BS44" s="59"/>
      <c r="BT44" s="59"/>
      <c r="BU44" s="59"/>
      <c r="BV44" s="59"/>
      <c r="BW44" s="59"/>
      <c r="BX44" s="59"/>
      <c r="BY44" s="59"/>
      <c r="BZ44" s="6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5" t="s">
        <v>116</v>
      </c>
      <c r="BM47" s="56"/>
      <c r="BN47" s="56"/>
      <c r="BO47" s="56"/>
      <c r="BP47" s="56"/>
      <c r="BQ47" s="56"/>
      <c r="BR47" s="56"/>
      <c r="BS47" s="56"/>
      <c r="BT47" s="56"/>
      <c r="BU47" s="56"/>
      <c r="BV47" s="56"/>
      <c r="BW47" s="56"/>
      <c r="BX47" s="56"/>
      <c r="BY47" s="56"/>
      <c r="BZ47" s="5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5"/>
      <c r="BM48" s="56"/>
      <c r="BN48" s="56"/>
      <c r="BO48" s="56"/>
      <c r="BP48" s="56"/>
      <c r="BQ48" s="56"/>
      <c r="BR48" s="56"/>
      <c r="BS48" s="56"/>
      <c r="BT48" s="56"/>
      <c r="BU48" s="56"/>
      <c r="BV48" s="56"/>
      <c r="BW48" s="56"/>
      <c r="BX48" s="56"/>
      <c r="BY48" s="56"/>
      <c r="BZ48" s="5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5"/>
      <c r="BM49" s="56"/>
      <c r="BN49" s="56"/>
      <c r="BO49" s="56"/>
      <c r="BP49" s="56"/>
      <c r="BQ49" s="56"/>
      <c r="BR49" s="56"/>
      <c r="BS49" s="56"/>
      <c r="BT49" s="56"/>
      <c r="BU49" s="56"/>
      <c r="BV49" s="56"/>
      <c r="BW49" s="56"/>
      <c r="BX49" s="56"/>
      <c r="BY49" s="56"/>
      <c r="BZ49" s="5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5"/>
      <c r="BM50" s="56"/>
      <c r="BN50" s="56"/>
      <c r="BO50" s="56"/>
      <c r="BP50" s="56"/>
      <c r="BQ50" s="56"/>
      <c r="BR50" s="56"/>
      <c r="BS50" s="56"/>
      <c r="BT50" s="56"/>
      <c r="BU50" s="56"/>
      <c r="BV50" s="56"/>
      <c r="BW50" s="56"/>
      <c r="BX50" s="56"/>
      <c r="BY50" s="56"/>
      <c r="BZ50" s="5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5"/>
      <c r="BM51" s="56"/>
      <c r="BN51" s="56"/>
      <c r="BO51" s="56"/>
      <c r="BP51" s="56"/>
      <c r="BQ51" s="56"/>
      <c r="BR51" s="56"/>
      <c r="BS51" s="56"/>
      <c r="BT51" s="56"/>
      <c r="BU51" s="56"/>
      <c r="BV51" s="56"/>
      <c r="BW51" s="56"/>
      <c r="BX51" s="56"/>
      <c r="BY51" s="56"/>
      <c r="BZ51" s="5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5"/>
      <c r="BM52" s="56"/>
      <c r="BN52" s="56"/>
      <c r="BO52" s="56"/>
      <c r="BP52" s="56"/>
      <c r="BQ52" s="56"/>
      <c r="BR52" s="56"/>
      <c r="BS52" s="56"/>
      <c r="BT52" s="56"/>
      <c r="BU52" s="56"/>
      <c r="BV52" s="56"/>
      <c r="BW52" s="56"/>
      <c r="BX52" s="56"/>
      <c r="BY52" s="56"/>
      <c r="BZ52" s="5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5"/>
      <c r="BM53" s="56"/>
      <c r="BN53" s="56"/>
      <c r="BO53" s="56"/>
      <c r="BP53" s="56"/>
      <c r="BQ53" s="56"/>
      <c r="BR53" s="56"/>
      <c r="BS53" s="56"/>
      <c r="BT53" s="56"/>
      <c r="BU53" s="56"/>
      <c r="BV53" s="56"/>
      <c r="BW53" s="56"/>
      <c r="BX53" s="56"/>
      <c r="BY53" s="56"/>
      <c r="BZ53" s="5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5"/>
      <c r="BM54" s="56"/>
      <c r="BN54" s="56"/>
      <c r="BO54" s="56"/>
      <c r="BP54" s="56"/>
      <c r="BQ54" s="56"/>
      <c r="BR54" s="56"/>
      <c r="BS54" s="56"/>
      <c r="BT54" s="56"/>
      <c r="BU54" s="56"/>
      <c r="BV54" s="56"/>
      <c r="BW54" s="56"/>
      <c r="BX54" s="56"/>
      <c r="BY54" s="56"/>
      <c r="BZ54" s="5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5"/>
      <c r="BM55" s="56"/>
      <c r="BN55" s="56"/>
      <c r="BO55" s="56"/>
      <c r="BP55" s="56"/>
      <c r="BQ55" s="56"/>
      <c r="BR55" s="56"/>
      <c r="BS55" s="56"/>
      <c r="BT55" s="56"/>
      <c r="BU55" s="56"/>
      <c r="BV55" s="56"/>
      <c r="BW55" s="56"/>
      <c r="BX55" s="56"/>
      <c r="BY55" s="56"/>
      <c r="BZ55" s="5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5"/>
      <c r="BM56" s="56"/>
      <c r="BN56" s="56"/>
      <c r="BO56" s="56"/>
      <c r="BP56" s="56"/>
      <c r="BQ56" s="56"/>
      <c r="BR56" s="56"/>
      <c r="BS56" s="56"/>
      <c r="BT56" s="56"/>
      <c r="BU56" s="56"/>
      <c r="BV56" s="56"/>
      <c r="BW56" s="56"/>
      <c r="BX56" s="56"/>
      <c r="BY56" s="56"/>
      <c r="BZ56" s="5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5"/>
      <c r="BM57" s="56"/>
      <c r="BN57" s="56"/>
      <c r="BO57" s="56"/>
      <c r="BP57" s="56"/>
      <c r="BQ57" s="56"/>
      <c r="BR57" s="56"/>
      <c r="BS57" s="56"/>
      <c r="BT57" s="56"/>
      <c r="BU57" s="56"/>
      <c r="BV57" s="56"/>
      <c r="BW57" s="56"/>
      <c r="BX57" s="56"/>
      <c r="BY57" s="56"/>
      <c r="BZ57" s="5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5"/>
      <c r="BM58" s="56"/>
      <c r="BN58" s="56"/>
      <c r="BO58" s="56"/>
      <c r="BP58" s="56"/>
      <c r="BQ58" s="56"/>
      <c r="BR58" s="56"/>
      <c r="BS58" s="56"/>
      <c r="BT58" s="56"/>
      <c r="BU58" s="56"/>
      <c r="BV58" s="56"/>
      <c r="BW58" s="56"/>
      <c r="BX58" s="56"/>
      <c r="BY58" s="56"/>
      <c r="BZ58" s="5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5"/>
      <c r="BM59" s="56"/>
      <c r="BN59" s="56"/>
      <c r="BO59" s="56"/>
      <c r="BP59" s="56"/>
      <c r="BQ59" s="56"/>
      <c r="BR59" s="56"/>
      <c r="BS59" s="56"/>
      <c r="BT59" s="56"/>
      <c r="BU59" s="56"/>
      <c r="BV59" s="56"/>
      <c r="BW59" s="56"/>
      <c r="BX59" s="56"/>
      <c r="BY59" s="56"/>
      <c r="BZ59" s="57"/>
    </row>
    <row r="60" spans="1:78" ht="13.5" customHeight="1" x14ac:dyDescent="0.15">
      <c r="A60" s="2"/>
      <c r="B60" s="68" t="s">
        <v>28</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55"/>
      <c r="BM60" s="56"/>
      <c r="BN60" s="56"/>
      <c r="BO60" s="56"/>
      <c r="BP60" s="56"/>
      <c r="BQ60" s="56"/>
      <c r="BR60" s="56"/>
      <c r="BS60" s="56"/>
      <c r="BT60" s="56"/>
      <c r="BU60" s="56"/>
      <c r="BV60" s="56"/>
      <c r="BW60" s="56"/>
      <c r="BX60" s="56"/>
      <c r="BY60" s="56"/>
      <c r="BZ60" s="57"/>
    </row>
    <row r="61" spans="1:78" ht="13.5" customHeight="1" x14ac:dyDescent="0.15">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55"/>
      <c r="BM61" s="56"/>
      <c r="BN61" s="56"/>
      <c r="BO61" s="56"/>
      <c r="BP61" s="56"/>
      <c r="BQ61" s="56"/>
      <c r="BR61" s="56"/>
      <c r="BS61" s="56"/>
      <c r="BT61" s="56"/>
      <c r="BU61" s="56"/>
      <c r="BV61" s="56"/>
      <c r="BW61" s="56"/>
      <c r="BX61" s="56"/>
      <c r="BY61" s="56"/>
      <c r="BZ61" s="5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5"/>
      <c r="BM62" s="56"/>
      <c r="BN62" s="56"/>
      <c r="BO62" s="56"/>
      <c r="BP62" s="56"/>
      <c r="BQ62" s="56"/>
      <c r="BR62" s="56"/>
      <c r="BS62" s="56"/>
      <c r="BT62" s="56"/>
      <c r="BU62" s="56"/>
      <c r="BV62" s="56"/>
      <c r="BW62" s="56"/>
      <c r="BX62" s="56"/>
      <c r="BY62" s="56"/>
      <c r="BZ62" s="5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8"/>
      <c r="BM63" s="59"/>
      <c r="BN63" s="59"/>
      <c r="BO63" s="59"/>
      <c r="BP63" s="59"/>
      <c r="BQ63" s="59"/>
      <c r="BR63" s="59"/>
      <c r="BS63" s="59"/>
      <c r="BT63" s="59"/>
      <c r="BU63" s="59"/>
      <c r="BV63" s="59"/>
      <c r="BW63" s="59"/>
      <c r="BX63" s="59"/>
      <c r="BY63" s="59"/>
      <c r="BZ63" s="6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117</v>
      </c>
      <c r="BM66" s="56"/>
      <c r="BN66" s="56"/>
      <c r="BO66" s="56"/>
      <c r="BP66" s="56"/>
      <c r="BQ66" s="56"/>
      <c r="BR66" s="56"/>
      <c r="BS66" s="56"/>
      <c r="BT66" s="56"/>
      <c r="BU66" s="56"/>
      <c r="BV66" s="56"/>
      <c r="BW66" s="56"/>
      <c r="BX66" s="56"/>
      <c r="BY66" s="56"/>
      <c r="BZ66" s="5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56"/>
      <c r="BN67" s="56"/>
      <c r="BO67" s="56"/>
      <c r="BP67" s="56"/>
      <c r="BQ67" s="56"/>
      <c r="BR67" s="56"/>
      <c r="BS67" s="56"/>
      <c r="BT67" s="56"/>
      <c r="BU67" s="56"/>
      <c r="BV67" s="56"/>
      <c r="BW67" s="56"/>
      <c r="BX67" s="56"/>
      <c r="BY67" s="56"/>
      <c r="BZ67" s="5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56"/>
      <c r="BN68" s="56"/>
      <c r="BO68" s="56"/>
      <c r="BP68" s="56"/>
      <c r="BQ68" s="56"/>
      <c r="BR68" s="56"/>
      <c r="BS68" s="56"/>
      <c r="BT68" s="56"/>
      <c r="BU68" s="56"/>
      <c r="BV68" s="56"/>
      <c r="BW68" s="56"/>
      <c r="BX68" s="56"/>
      <c r="BY68" s="56"/>
      <c r="BZ68" s="5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56"/>
      <c r="BN69" s="56"/>
      <c r="BO69" s="56"/>
      <c r="BP69" s="56"/>
      <c r="BQ69" s="56"/>
      <c r="BR69" s="56"/>
      <c r="BS69" s="56"/>
      <c r="BT69" s="56"/>
      <c r="BU69" s="56"/>
      <c r="BV69" s="56"/>
      <c r="BW69" s="56"/>
      <c r="BX69" s="56"/>
      <c r="BY69" s="56"/>
      <c r="BZ69" s="5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56"/>
      <c r="BN70" s="56"/>
      <c r="BO70" s="56"/>
      <c r="BP70" s="56"/>
      <c r="BQ70" s="56"/>
      <c r="BR70" s="56"/>
      <c r="BS70" s="56"/>
      <c r="BT70" s="56"/>
      <c r="BU70" s="56"/>
      <c r="BV70" s="56"/>
      <c r="BW70" s="56"/>
      <c r="BX70" s="56"/>
      <c r="BY70" s="56"/>
      <c r="BZ70" s="5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56"/>
      <c r="BN71" s="56"/>
      <c r="BO71" s="56"/>
      <c r="BP71" s="56"/>
      <c r="BQ71" s="56"/>
      <c r="BR71" s="56"/>
      <c r="BS71" s="56"/>
      <c r="BT71" s="56"/>
      <c r="BU71" s="56"/>
      <c r="BV71" s="56"/>
      <c r="BW71" s="56"/>
      <c r="BX71" s="56"/>
      <c r="BY71" s="56"/>
      <c r="BZ71" s="5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56"/>
      <c r="BN72" s="56"/>
      <c r="BO72" s="56"/>
      <c r="BP72" s="56"/>
      <c r="BQ72" s="56"/>
      <c r="BR72" s="56"/>
      <c r="BS72" s="56"/>
      <c r="BT72" s="56"/>
      <c r="BU72" s="56"/>
      <c r="BV72" s="56"/>
      <c r="BW72" s="56"/>
      <c r="BX72" s="56"/>
      <c r="BY72" s="56"/>
      <c r="BZ72" s="5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56"/>
      <c r="BN73" s="56"/>
      <c r="BO73" s="56"/>
      <c r="BP73" s="56"/>
      <c r="BQ73" s="56"/>
      <c r="BR73" s="56"/>
      <c r="BS73" s="56"/>
      <c r="BT73" s="56"/>
      <c r="BU73" s="56"/>
      <c r="BV73" s="56"/>
      <c r="BW73" s="56"/>
      <c r="BX73" s="56"/>
      <c r="BY73" s="56"/>
      <c r="BZ73" s="5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56"/>
      <c r="BN74" s="56"/>
      <c r="BO74" s="56"/>
      <c r="BP74" s="56"/>
      <c r="BQ74" s="56"/>
      <c r="BR74" s="56"/>
      <c r="BS74" s="56"/>
      <c r="BT74" s="56"/>
      <c r="BU74" s="56"/>
      <c r="BV74" s="56"/>
      <c r="BW74" s="56"/>
      <c r="BX74" s="56"/>
      <c r="BY74" s="56"/>
      <c r="BZ74" s="5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56"/>
      <c r="BN75" s="56"/>
      <c r="BO75" s="56"/>
      <c r="BP75" s="56"/>
      <c r="BQ75" s="56"/>
      <c r="BR75" s="56"/>
      <c r="BS75" s="56"/>
      <c r="BT75" s="56"/>
      <c r="BU75" s="56"/>
      <c r="BV75" s="56"/>
      <c r="BW75" s="56"/>
      <c r="BX75" s="56"/>
      <c r="BY75" s="56"/>
      <c r="BZ75" s="5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56"/>
      <c r="BN76" s="56"/>
      <c r="BO76" s="56"/>
      <c r="BP76" s="56"/>
      <c r="BQ76" s="56"/>
      <c r="BR76" s="56"/>
      <c r="BS76" s="56"/>
      <c r="BT76" s="56"/>
      <c r="BU76" s="56"/>
      <c r="BV76" s="56"/>
      <c r="BW76" s="56"/>
      <c r="BX76" s="56"/>
      <c r="BY76" s="56"/>
      <c r="BZ76" s="5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56"/>
      <c r="BN77" s="56"/>
      <c r="BO77" s="56"/>
      <c r="BP77" s="56"/>
      <c r="BQ77" s="56"/>
      <c r="BR77" s="56"/>
      <c r="BS77" s="56"/>
      <c r="BT77" s="56"/>
      <c r="BU77" s="56"/>
      <c r="BV77" s="56"/>
      <c r="BW77" s="56"/>
      <c r="BX77" s="56"/>
      <c r="BY77" s="56"/>
      <c r="BZ77" s="5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56"/>
      <c r="BN78" s="56"/>
      <c r="BO78" s="56"/>
      <c r="BP78" s="56"/>
      <c r="BQ78" s="56"/>
      <c r="BR78" s="56"/>
      <c r="BS78" s="56"/>
      <c r="BT78" s="56"/>
      <c r="BU78" s="56"/>
      <c r="BV78" s="56"/>
      <c r="BW78" s="56"/>
      <c r="BX78" s="56"/>
      <c r="BY78" s="56"/>
      <c r="BZ78" s="5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56"/>
      <c r="BN79" s="56"/>
      <c r="BO79" s="56"/>
      <c r="BP79" s="56"/>
      <c r="BQ79" s="56"/>
      <c r="BR79" s="56"/>
      <c r="BS79" s="56"/>
      <c r="BT79" s="56"/>
      <c r="BU79" s="56"/>
      <c r="BV79" s="56"/>
      <c r="BW79" s="56"/>
      <c r="BX79" s="56"/>
      <c r="BY79" s="56"/>
      <c r="BZ79" s="5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56"/>
      <c r="BN80" s="56"/>
      <c r="BO80" s="56"/>
      <c r="BP80" s="56"/>
      <c r="BQ80" s="56"/>
      <c r="BR80" s="56"/>
      <c r="BS80" s="56"/>
      <c r="BT80" s="56"/>
      <c r="BU80" s="56"/>
      <c r="BV80" s="56"/>
      <c r="BW80" s="56"/>
      <c r="BX80" s="56"/>
      <c r="BY80" s="56"/>
      <c r="BZ80" s="5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56"/>
      <c r="BN81" s="56"/>
      <c r="BO81" s="56"/>
      <c r="BP81" s="56"/>
      <c r="BQ81" s="56"/>
      <c r="BR81" s="56"/>
      <c r="BS81" s="56"/>
      <c r="BT81" s="56"/>
      <c r="BU81" s="56"/>
      <c r="BV81" s="56"/>
      <c r="BW81" s="56"/>
      <c r="BX81" s="56"/>
      <c r="BY81" s="56"/>
      <c r="BZ81" s="5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eeAJTpCELck5CJTJ67H051j3c8LbIPEWo/jPVYSY8+Jr4KSwPBG+AxsBa4wq/P6v4kzrW15ylb0XulsGrPN4nQ==" saltValue="S3HNdai5Ru5L6U/L68WTOg==" spinCount="100000" sheet="1" objects="1" scenarios="1" formatCells="0" formatColumns="0" formatRows="0"/>
  <mergeCells count="51">
    <mergeCell ref="B60:BJ61"/>
    <mergeCell ref="BL64:BZ65"/>
    <mergeCell ref="C83:BJ83"/>
    <mergeCell ref="BL47:BZ63"/>
    <mergeCell ref="BL66:BZ82"/>
    <mergeCell ref="B9:H9"/>
    <mergeCell ref="B10:H10"/>
    <mergeCell ref="I10:O10"/>
    <mergeCell ref="P10:V10"/>
    <mergeCell ref="W10:AC10"/>
    <mergeCell ref="AL10:AS10"/>
    <mergeCell ref="AT10:BA10"/>
    <mergeCell ref="BB10:BI10"/>
    <mergeCell ref="BL10:BM10"/>
    <mergeCell ref="BL16:BZ44"/>
    <mergeCell ref="BN10:BY10"/>
    <mergeCell ref="BL11:BZ13"/>
    <mergeCell ref="B14:BJ15"/>
    <mergeCell ref="BL14:BZ15"/>
    <mergeCell ref="AD10:AJ10"/>
    <mergeCell ref="AT9:BA9"/>
    <mergeCell ref="BB9:BI9"/>
    <mergeCell ref="BL9:BM9"/>
    <mergeCell ref="BL45:BZ46"/>
    <mergeCell ref="BN9:BY9"/>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303445</v>
      </c>
      <c r="D6" s="19">
        <f t="shared" si="3"/>
        <v>47</v>
      </c>
      <c r="E6" s="19">
        <f t="shared" si="3"/>
        <v>17</v>
      </c>
      <c r="F6" s="19">
        <f t="shared" si="3"/>
        <v>1</v>
      </c>
      <c r="G6" s="19">
        <f t="shared" si="3"/>
        <v>0</v>
      </c>
      <c r="H6" s="19" t="str">
        <f t="shared" si="3"/>
        <v>和歌山県　高野町</v>
      </c>
      <c r="I6" s="19" t="str">
        <f t="shared" si="3"/>
        <v>法非適用</v>
      </c>
      <c r="J6" s="19" t="str">
        <f t="shared" si="3"/>
        <v>下水道事業</v>
      </c>
      <c r="K6" s="19" t="str">
        <f t="shared" si="3"/>
        <v>公共下水道</v>
      </c>
      <c r="L6" s="19" t="str">
        <f t="shared" si="3"/>
        <v>Cd1</v>
      </c>
      <c r="M6" s="19" t="str">
        <f t="shared" si="3"/>
        <v>非設置</v>
      </c>
      <c r="N6" s="20" t="str">
        <f t="shared" si="3"/>
        <v>-</v>
      </c>
      <c r="O6" s="20" t="str">
        <f t="shared" si="3"/>
        <v>該当数値なし</v>
      </c>
      <c r="P6" s="20">
        <f t="shared" si="3"/>
        <v>75.63</v>
      </c>
      <c r="Q6" s="20">
        <f t="shared" si="3"/>
        <v>56.42</v>
      </c>
      <c r="R6" s="20">
        <f t="shared" si="3"/>
        <v>3000</v>
      </c>
      <c r="S6" s="20">
        <f t="shared" si="3"/>
        <v>2794</v>
      </c>
      <c r="T6" s="20">
        <f t="shared" si="3"/>
        <v>137.03</v>
      </c>
      <c r="U6" s="20">
        <f t="shared" si="3"/>
        <v>20.39</v>
      </c>
      <c r="V6" s="20">
        <f t="shared" si="3"/>
        <v>2101</v>
      </c>
      <c r="W6" s="20">
        <f t="shared" si="3"/>
        <v>1.43</v>
      </c>
      <c r="X6" s="20">
        <f t="shared" si="3"/>
        <v>1469.23</v>
      </c>
      <c r="Y6" s="21">
        <f>IF(Y7="",NA(),Y7)</f>
        <v>96.89</v>
      </c>
      <c r="Z6" s="21">
        <f t="shared" ref="Z6:AH6" si="4">IF(Z7="",NA(),Z7)</f>
        <v>103.37</v>
      </c>
      <c r="AA6" s="21">
        <f t="shared" si="4"/>
        <v>102.38</v>
      </c>
      <c r="AB6" s="21">
        <f t="shared" si="4"/>
        <v>93.42</v>
      </c>
      <c r="AC6" s="21">
        <f t="shared" si="4"/>
        <v>92.99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233.51</v>
      </c>
      <c r="BG6" s="21">
        <f t="shared" ref="BG6:BO6" si="7">IF(BG7="",NA(),BG7)</f>
        <v>439.85</v>
      </c>
      <c r="BH6" s="21">
        <f t="shared" si="7"/>
        <v>479.89</v>
      </c>
      <c r="BI6" s="21">
        <f t="shared" si="7"/>
        <v>269.39</v>
      </c>
      <c r="BJ6" s="21">
        <f t="shared" si="7"/>
        <v>359.06</v>
      </c>
      <c r="BK6" s="21">
        <f t="shared" si="7"/>
        <v>798.84</v>
      </c>
      <c r="BL6" s="21">
        <f t="shared" si="7"/>
        <v>692.13</v>
      </c>
      <c r="BM6" s="21">
        <f t="shared" si="7"/>
        <v>807.75</v>
      </c>
      <c r="BN6" s="21">
        <f t="shared" si="7"/>
        <v>812.92</v>
      </c>
      <c r="BO6" s="21">
        <f t="shared" si="7"/>
        <v>765.48</v>
      </c>
      <c r="BP6" s="20" t="str">
        <f>IF(BP7="","",IF(BP7="-","【-】","【"&amp;SUBSTITUTE(TEXT(BP7,"#,##0.00"),"-","△")&amp;"】"))</f>
        <v>【669.11】</v>
      </c>
      <c r="BQ6" s="21">
        <f>IF(BQ7="",NA(),BQ7)</f>
        <v>105.99</v>
      </c>
      <c r="BR6" s="21">
        <f t="shared" ref="BR6:BZ6" si="8">IF(BR7="",NA(),BR7)</f>
        <v>100</v>
      </c>
      <c r="BS6" s="21">
        <f t="shared" si="8"/>
        <v>100</v>
      </c>
      <c r="BT6" s="21">
        <f t="shared" si="8"/>
        <v>79.38</v>
      </c>
      <c r="BU6" s="21">
        <f t="shared" si="8"/>
        <v>86.1</v>
      </c>
      <c r="BV6" s="21">
        <f t="shared" si="8"/>
        <v>86.85</v>
      </c>
      <c r="BW6" s="21">
        <f t="shared" si="8"/>
        <v>88.98</v>
      </c>
      <c r="BX6" s="21">
        <f t="shared" si="8"/>
        <v>86.94</v>
      </c>
      <c r="BY6" s="21">
        <f t="shared" si="8"/>
        <v>85.4</v>
      </c>
      <c r="BZ6" s="21">
        <f t="shared" si="8"/>
        <v>87.8</v>
      </c>
      <c r="CA6" s="20" t="str">
        <f>IF(CA7="","",IF(CA7="-","【-】","【"&amp;SUBSTITUTE(TEXT(CA7,"#,##0.00"),"-","△")&amp;"】"))</f>
        <v>【99.73】</v>
      </c>
      <c r="CB6" s="21">
        <f>IF(CB7="",NA(),CB7)</f>
        <v>150</v>
      </c>
      <c r="CC6" s="21">
        <f t="shared" ref="CC6:CK6" si="9">IF(CC7="",NA(),CC7)</f>
        <v>158.22</v>
      </c>
      <c r="CD6" s="21">
        <f t="shared" si="9"/>
        <v>160.47</v>
      </c>
      <c r="CE6" s="21">
        <f t="shared" si="9"/>
        <v>166.79</v>
      </c>
      <c r="CF6" s="21">
        <f t="shared" si="9"/>
        <v>198.21</v>
      </c>
      <c r="CG6" s="21">
        <f t="shared" si="9"/>
        <v>177.15</v>
      </c>
      <c r="CH6" s="21">
        <f t="shared" si="9"/>
        <v>175.05</v>
      </c>
      <c r="CI6" s="21">
        <f t="shared" si="9"/>
        <v>179.63</v>
      </c>
      <c r="CJ6" s="21">
        <f t="shared" si="9"/>
        <v>188.57</v>
      </c>
      <c r="CK6" s="21">
        <f t="shared" si="9"/>
        <v>187.69</v>
      </c>
      <c r="CL6" s="20" t="str">
        <f>IF(CL7="","",IF(CL7="-","【-】","【"&amp;SUBSTITUTE(TEXT(CL7,"#,##0.00"),"-","△")&amp;"】"))</f>
        <v>【134.98】</v>
      </c>
      <c r="CM6" s="21">
        <f>IF(CM7="",NA(),CM7)</f>
        <v>54.43</v>
      </c>
      <c r="CN6" s="21">
        <f t="shared" ref="CN6:CV6" si="10">IF(CN7="",NA(),CN7)</f>
        <v>69.73</v>
      </c>
      <c r="CO6" s="21">
        <f t="shared" si="10"/>
        <v>71.38</v>
      </c>
      <c r="CP6" s="21">
        <f t="shared" si="10"/>
        <v>59.33</v>
      </c>
      <c r="CQ6" s="21">
        <f t="shared" si="10"/>
        <v>63.35</v>
      </c>
      <c r="CR6" s="21">
        <f t="shared" si="10"/>
        <v>54.05</v>
      </c>
      <c r="CS6" s="21">
        <f t="shared" si="10"/>
        <v>57.54</v>
      </c>
      <c r="CT6" s="21">
        <f t="shared" si="10"/>
        <v>55.55</v>
      </c>
      <c r="CU6" s="21">
        <f t="shared" si="10"/>
        <v>55.84</v>
      </c>
      <c r="CV6" s="21">
        <f t="shared" si="10"/>
        <v>55.78</v>
      </c>
      <c r="CW6" s="20" t="str">
        <f>IF(CW7="","",IF(CW7="-","【-】","【"&amp;SUBSTITUTE(TEXT(CW7,"#,##0.00"),"-","△")&amp;"】"))</f>
        <v>【59.99】</v>
      </c>
      <c r="CX6" s="21">
        <f>IF(CX7="",NA(),CX7)</f>
        <v>100</v>
      </c>
      <c r="CY6" s="21">
        <f t="shared" ref="CY6:DG6" si="11">IF(CY7="",NA(),CY7)</f>
        <v>100</v>
      </c>
      <c r="CZ6" s="21">
        <f t="shared" si="11"/>
        <v>100</v>
      </c>
      <c r="DA6" s="21">
        <f t="shared" si="11"/>
        <v>100</v>
      </c>
      <c r="DB6" s="21">
        <f t="shared" si="11"/>
        <v>100</v>
      </c>
      <c r="DC6" s="21">
        <f t="shared" si="11"/>
        <v>92.88</v>
      </c>
      <c r="DD6" s="21">
        <f t="shared" si="11"/>
        <v>92.87</v>
      </c>
      <c r="DE6" s="21">
        <f t="shared" si="11"/>
        <v>91.64</v>
      </c>
      <c r="DF6" s="21">
        <f t="shared" si="11"/>
        <v>92.34</v>
      </c>
      <c r="DG6" s="21">
        <f t="shared" si="11"/>
        <v>91.78</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0.15</v>
      </c>
      <c r="EK6" s="21">
        <f t="shared" si="14"/>
        <v>0.16</v>
      </c>
      <c r="EL6" s="21">
        <f t="shared" si="14"/>
        <v>0.1</v>
      </c>
      <c r="EM6" s="21">
        <f t="shared" si="14"/>
        <v>0.09</v>
      </c>
      <c r="EN6" s="21">
        <f t="shared" si="14"/>
        <v>0.1</v>
      </c>
      <c r="EO6" s="20" t="str">
        <f>IF(EO7="","",IF(EO7="-","【-】","【"&amp;SUBSTITUTE(TEXT(EO7,"#,##0.00"),"-","△")&amp;"】"))</f>
        <v>【0.24】</v>
      </c>
    </row>
    <row r="7" spans="1:145" s="22" customFormat="1" x14ac:dyDescent="0.15">
      <c r="A7" s="14"/>
      <c r="B7" s="23">
        <v>2021</v>
      </c>
      <c r="C7" s="23">
        <v>303445</v>
      </c>
      <c r="D7" s="23">
        <v>47</v>
      </c>
      <c r="E7" s="23">
        <v>17</v>
      </c>
      <c r="F7" s="23">
        <v>1</v>
      </c>
      <c r="G7" s="23">
        <v>0</v>
      </c>
      <c r="H7" s="23" t="s">
        <v>97</v>
      </c>
      <c r="I7" s="23" t="s">
        <v>98</v>
      </c>
      <c r="J7" s="23" t="s">
        <v>99</v>
      </c>
      <c r="K7" s="23" t="s">
        <v>100</v>
      </c>
      <c r="L7" s="23" t="s">
        <v>101</v>
      </c>
      <c r="M7" s="23" t="s">
        <v>102</v>
      </c>
      <c r="N7" s="24" t="s">
        <v>103</v>
      </c>
      <c r="O7" s="24" t="s">
        <v>104</v>
      </c>
      <c r="P7" s="24">
        <v>75.63</v>
      </c>
      <c r="Q7" s="24">
        <v>56.42</v>
      </c>
      <c r="R7" s="24">
        <v>3000</v>
      </c>
      <c r="S7" s="24">
        <v>2794</v>
      </c>
      <c r="T7" s="24">
        <v>137.03</v>
      </c>
      <c r="U7" s="24">
        <v>20.39</v>
      </c>
      <c r="V7" s="24">
        <v>2101</v>
      </c>
      <c r="W7" s="24">
        <v>1.43</v>
      </c>
      <c r="X7" s="24">
        <v>1469.23</v>
      </c>
      <c r="Y7" s="24">
        <v>96.89</v>
      </c>
      <c r="Z7" s="24">
        <v>103.37</v>
      </c>
      <c r="AA7" s="24">
        <v>102.38</v>
      </c>
      <c r="AB7" s="24">
        <v>93.42</v>
      </c>
      <c r="AC7" s="24">
        <v>92.99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233.51</v>
      </c>
      <c r="BG7" s="24">
        <v>439.85</v>
      </c>
      <c r="BH7" s="24">
        <v>479.89</v>
      </c>
      <c r="BI7" s="24">
        <v>269.39</v>
      </c>
      <c r="BJ7" s="24">
        <v>359.06</v>
      </c>
      <c r="BK7" s="24">
        <v>798.84</v>
      </c>
      <c r="BL7" s="24">
        <v>692.13</v>
      </c>
      <c r="BM7" s="24">
        <v>807.75</v>
      </c>
      <c r="BN7" s="24">
        <v>812.92</v>
      </c>
      <c r="BO7" s="24">
        <v>765.48</v>
      </c>
      <c r="BP7" s="24">
        <v>669.11</v>
      </c>
      <c r="BQ7" s="24">
        <v>105.99</v>
      </c>
      <c r="BR7" s="24">
        <v>100</v>
      </c>
      <c r="BS7" s="24">
        <v>100</v>
      </c>
      <c r="BT7" s="24">
        <v>79.38</v>
      </c>
      <c r="BU7" s="24">
        <v>86.1</v>
      </c>
      <c r="BV7" s="24">
        <v>86.85</v>
      </c>
      <c r="BW7" s="24">
        <v>88.98</v>
      </c>
      <c r="BX7" s="24">
        <v>86.94</v>
      </c>
      <c r="BY7" s="24">
        <v>85.4</v>
      </c>
      <c r="BZ7" s="24">
        <v>87.8</v>
      </c>
      <c r="CA7" s="24">
        <v>99.73</v>
      </c>
      <c r="CB7" s="24">
        <v>150</v>
      </c>
      <c r="CC7" s="24">
        <v>158.22</v>
      </c>
      <c r="CD7" s="24">
        <v>160.47</v>
      </c>
      <c r="CE7" s="24">
        <v>166.79</v>
      </c>
      <c r="CF7" s="24">
        <v>198.21</v>
      </c>
      <c r="CG7" s="24">
        <v>177.15</v>
      </c>
      <c r="CH7" s="24">
        <v>175.05</v>
      </c>
      <c r="CI7" s="24">
        <v>179.63</v>
      </c>
      <c r="CJ7" s="24">
        <v>188.57</v>
      </c>
      <c r="CK7" s="24">
        <v>187.69</v>
      </c>
      <c r="CL7" s="24">
        <v>134.97999999999999</v>
      </c>
      <c r="CM7" s="24">
        <v>54.43</v>
      </c>
      <c r="CN7" s="24">
        <v>69.73</v>
      </c>
      <c r="CO7" s="24">
        <v>71.38</v>
      </c>
      <c r="CP7" s="24">
        <v>59.33</v>
      </c>
      <c r="CQ7" s="24">
        <v>63.35</v>
      </c>
      <c r="CR7" s="24">
        <v>54.05</v>
      </c>
      <c r="CS7" s="24">
        <v>57.54</v>
      </c>
      <c r="CT7" s="24">
        <v>55.55</v>
      </c>
      <c r="CU7" s="24">
        <v>55.84</v>
      </c>
      <c r="CV7" s="24">
        <v>55.78</v>
      </c>
      <c r="CW7" s="24">
        <v>59.99</v>
      </c>
      <c r="CX7" s="24">
        <v>100</v>
      </c>
      <c r="CY7" s="24">
        <v>100</v>
      </c>
      <c r="CZ7" s="24">
        <v>100</v>
      </c>
      <c r="DA7" s="24">
        <v>100</v>
      </c>
      <c r="DB7" s="24">
        <v>100</v>
      </c>
      <c r="DC7" s="24">
        <v>92.88</v>
      </c>
      <c r="DD7" s="24">
        <v>92.87</v>
      </c>
      <c r="DE7" s="24">
        <v>91.64</v>
      </c>
      <c r="DF7" s="24">
        <v>92.34</v>
      </c>
      <c r="DG7" s="24">
        <v>91.78</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0.15</v>
      </c>
      <c r="EK7" s="24">
        <v>0.16</v>
      </c>
      <c r="EL7" s="24">
        <v>0.1</v>
      </c>
      <c r="EM7" s="24">
        <v>0.09</v>
      </c>
      <c r="EN7" s="24">
        <v>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NEC-02</cp:lastModifiedBy>
  <cp:lastPrinted>2023-01-19T00:44:30Z</cp:lastPrinted>
  <dcterms:created xsi:type="dcterms:W3CDTF">2023-01-12T23:53:55Z</dcterms:created>
  <dcterms:modified xsi:type="dcterms:W3CDTF">2023-01-20T05:06:36Z</dcterms:modified>
  <cp:category/>
</cp:coreProperties>
</file>