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Z:\企画公室\企画財政係\財政用（整理中）\【他の財政関係】\【調査報告関係】\【財政状況資料集】\R7(令和6年度決算)  財政状況資料集\第１回目\"/>
    </mc:Choice>
  </mc:AlternateContent>
  <xr:revisionPtr revIDLastSave="0" documentId="13_ncr:1_{7E0F163B-A52D-4B83-A6D2-5814FE7485C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36" i="10"/>
  <c r="CO35" i="10"/>
  <c r="BE35" i="10"/>
  <c r="C35" i="10"/>
  <c r="CO34" i="10"/>
  <c r="BW34" i="10"/>
  <c r="BW35" i="10" s="1"/>
  <c r="BW36" i="10" s="1"/>
  <c r="BW37" i="10" s="1"/>
  <c r="BW38" i="10" s="1"/>
  <c r="BW39" i="10" s="1"/>
  <c r="BW40" i="10" s="1"/>
  <c r="BW41" i="10" s="1"/>
  <c r="BE34" i="10"/>
  <c r="U34" i="10"/>
  <c r="U35" i="10" s="1"/>
  <c r="U36" i="10" s="1"/>
  <c r="U37" i="10" s="1"/>
  <c r="U38"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<sst xmlns="http://schemas.openxmlformats.org/spreadsheetml/2006/main" count="1113" uniqueCount="563">
  <si>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</si>
  <si>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</si>
  <si>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</si>
  <si>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</si>
  <si>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</si>
  <si>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</si>
  <si>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</si>
  <si>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</si>
  <si>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</si>
  <si>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</si>
  <si>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</si>
  <si>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</si>
  <si>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</si>
  <si>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</si>
  <si>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</si>
  <si>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</si>
  <si>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</si>
  <si>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</si>
  <si>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</si>
  <si>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</si>
  <si>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</si>
  <si>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</si>
  <si>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</si>
  <si>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</si>
  <si>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</si>
  <si>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</si>
  <si>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</si>
  <si>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</si>
  <si>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</si>
  <si>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</si>
  <si>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</si>
  <si>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</si>
  <si>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</si>
  <si>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</si>
  <si>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</si>
  <si>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</si>
  <si>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</si>
  <si>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</si>
  <si>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</si>
  <si>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</si>
  <si>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</si>
  <si>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</si>
  <si>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</si>
  <si>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</si>
  <si>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</si>
  <si>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</si>
  <si>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</si>
  <si>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</si>
  <si>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</si>
  <si>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</si>
  <si>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</si>
  <si>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</si>
  <si>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</si>
  <si>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</si>
  <si>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</si>
  <si>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</si>
  <si>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</si>
  <si>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</si>
  <si>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</si>
  <si>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</si>
  <si>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</si>
  <si>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</si>
  <si>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</si>
  <si>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</si>
  <si>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</si>
  <si>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</si>
  <si>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</si>
  <si>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</si>
  <si>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</si>
  <si>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</si>
  <si>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</si>
  <si>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</si>
  <si>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</si>
  <si>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</si>
  <si>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</si>
  <si>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</si>
  <si>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</si>
  <si>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</si>
  <si>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</si>
  <si>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</si>
  <si>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</si>
  <si>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</si>
  <si>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</si>
  <si>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</si>
  <si>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</si>
  <si>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</si>
  <si>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</si>
  <si>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</si>
  <si>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</si>
  <si>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</si>
  <si>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</si>
  <si>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</si>
  <si>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</si>
  <si>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</si>
  <si>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</si>
  <si>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</si>
  <si>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</si>
  <si>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</si>
  <si>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</si>
  <si>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</si>
  <si>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</si>
  <si>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</si>
  <si>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</si>
  <si>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</si>
  <si>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</si>
  <si>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</si>
  <si>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</si>
  <si>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</si>
  <si>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</si>
  <si>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</si>
  <si>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</si>
  <si>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</si>
  <si>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</si>
  <si>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</si>
  <si>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</si>
  <si>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</si>
  <si>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</si>
  <si>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</si>
  <si>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</si>
  <si>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</si>
  <si>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</si>
  <si>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</si>
  <si>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</si>
  <si>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</si>
  <si>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</si>
  <si>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</si>
  <si>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</si>
  <si>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</si>
  <si>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</si>
  <si>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</si>
  <si>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</si>
  <si>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</si>
  <si>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</si>
  <si>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</si>
  <si>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</si>
  <si>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</si>
  <si>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</si>
  <si>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</si>
  <si>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</si>
  <si>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</si>
  <si>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</si>
  <si>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</si>
  <si>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</si>
  <si>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</si>
  <si>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</si>
  <si>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</si>
  <si>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</si>
  <si>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</si>
  <si>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</si>
  <si>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</si>
  <si>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</si>
  <si>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</si>
  <si>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</si>
  <si>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</si>
  <si>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</si>
  <si>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</si>
  <si>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</si>
  <si>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</si>
  <si>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</si>
  <si>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</si>
  <si>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</si>
  <si>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</si>
  <si>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</si>
  <si>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</si>
  <si>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</si>
  <si>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</si>
  <si>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</si>
  <si>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</si>
  <si>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</si>
  <si>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</si>
  <si>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</si>
  <si>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</si>
  <si>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</si>
  <si>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</si>
  <si>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</si>
  <si>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</si>
  <si>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</si>
  <si>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</si>
  <si>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</si>
  <si>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</si>
  <si>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</si>
  <si>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</si>
  <si>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</si>
  <si>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</si>
  <si>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</si>
  <si>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</si>
  <si>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</si>
  <si>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</si>
  <si>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</si>
  <si>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</si>
  <si>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</si>
  <si>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</si>
  <si>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</si>
  <si>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</si>
  <si>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</si>
  <si>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</si>
  <si>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</si>
  <si>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</si>
  <si>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</si>
  <si>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</si>
  <si>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</si>
  <si>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</si>
  <si>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</si>
  <si>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和歌山県高野町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</si>
  <si>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</si>
  <si>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</si>
  <si>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</si>
  <si>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</si>
  <si>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</si>
  <si>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</si>
  <si>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</si>
  <si>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</si>
  <si>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</si>
  <si>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</si>
  <si>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</si>
  <si>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</si>
  <si>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</si>
  <si>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</si>
  <si>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</si>
  <si>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</si>
  <si>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</si>
  <si>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</si>
  <si>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</si>
  <si>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</si>
  <si>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</si>
  <si>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</si>
  <si>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</si>
  <si>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</si>
  <si>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</si>
  <si>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</si>
  <si>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</si>
  <si>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</si>
  <si>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</si>
  <si>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</si>
  <si>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</si>
  <si>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</si>
  <si>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</si>
  <si>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</si>
  <si>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</si>
  <si>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</si>
  <si>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</si>
  <si>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</si>
  <si>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</si>
  <si>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</si>
  <si>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</si>
  <si>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</si>
  <si>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</si>
  <si>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</si>
  <si>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</si>
  <si>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</si>
  <si>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</si>
  <si>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</si>
  <si>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</si>
  <si>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</si>
  <si>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</si>
  <si>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</si>
  <si>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</si>
  <si>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</si>
  <si>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</si>
  <si>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</si>
  <si>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</si>
  <si>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</si>
  <si>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</si>
  <si>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</si>
  <si>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</si>
  <si>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</si>
  <si>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</si>
  <si>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</si>
  <si>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</si>
  <si>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</si>
  <si>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</si>
  <si>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</si>
  <si>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</si>
  <si>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</si>
  <si>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</si>
  <si>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</si>
  <si>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</si>
  <si>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</si>
  <si>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</si>
  <si>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</si>
  <si>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</si>
  <si>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</si>
  <si>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</si>
  <si>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</si>
  <si>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</si>
  <si>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</si>
  <si>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</si>
  <si>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</si>
  <si>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</si>
  <si>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</si>
  <si>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</si>
  <si>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</si>
  <si>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</si>
  <si>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</si>
  <si>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</si>
  <si>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</si>
  <si>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</si>
  <si>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</si>
  <si>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</si>
  <si>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</si>
  <si>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</si>
  <si>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</si>
  <si>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</si>
  <si>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</si>
  <si>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</si>
  <si>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</si>
  <si>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</si>
  <si>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</si>
  <si>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</si>
  <si>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</si>
  <si>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</si>
  <si>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</si>
  <si>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</si>
  <si>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</si>
  <si>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</si>
  <si>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</si>
  <si>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</si>
  <si>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</si>
  <si>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</si>
  <si>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</si>
  <si>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</si>
  <si>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</si>
  <si>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</si>
  <si>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</si>
  <si>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</si>
  <si>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</si>
  <si>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</si>
  <si>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</si>
  <si>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</si>
  <si>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</si>
  <si>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</si>
  <si>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</si>
  <si>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</si>
  <si>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</si>
  <si>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</si>
  <si>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</si>
  <si>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</si>
  <si>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</si>
  <si>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</si>
  <si>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</si>
  <si>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</si>
  <si>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</si>
  <si>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</si>
  <si>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</si>
  <si>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</si>
  <si>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</si>
  <si>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</si>
  <si>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</si>
  <si>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</si>
  <si>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</si>
  <si>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</si>
  <si>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</si>
  <si>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</si>
  <si>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</si>
  <si>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和歌山県高野町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</si>
  <si>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</si>
  <si>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</si>
  <si>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</si>
  <si>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</si>
  <si>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</si>
  <si>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</si>
  <si>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</si>
  <si>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</si>
  <si>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</si>
  <si>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</si>
  <si>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</si>
  <si>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</si>
  <si>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</si>
  <si>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</si>
  <si>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</si>
  <si>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</si>
  <si>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</si>
  <si>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</si>
  <si>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</si>
  <si>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</si>
  <si>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</si>
  <si>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</si>
  <si>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</si>
  <si>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</si>
  <si>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</si>
  <si>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</si>
  <si>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</si>
  <si>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</si>
  <si>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</si>
  <si>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</si>
  <si>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</si>
  <si>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</si>
  <si>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</si>
  <si>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高野町国民健康保険特別会計</t>
    <phoneticPr fontId="5"/>
  </si>
  <si>
    <t>高野町介護保険特別会計</t>
    <phoneticPr fontId="5"/>
  </si>
  <si>
    <t>高野町後期高齢者医療特別会計</t>
    <phoneticPr fontId="5"/>
  </si>
  <si>
    <t>高野町国民健康保険富貴診療所特別会計</t>
    <phoneticPr fontId="5"/>
  </si>
  <si>
    <t>高野町国民健康保険高野山総合診療所特別会計</t>
    <phoneticPr fontId="5"/>
  </si>
  <si>
    <t>高野町簡易水道事業会計</t>
    <phoneticPr fontId="5"/>
  </si>
  <si>
    <t>法適用企業</t>
    <phoneticPr fontId="5"/>
  </si>
  <si>
    <t>高野町富貴簡易水道事業会計</t>
    <phoneticPr fontId="5"/>
  </si>
  <si>
    <t>高野町下水道事業会計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</si>
  <si>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</si>
  <si>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</si>
  <si>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</si>
  <si>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</si>
  <si>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</si>
  <si>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</si>
  <si>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</si>
  <si>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</si>
  <si>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</si>
  <si>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</si>
  <si>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</si>
  <si>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</si>
  <si>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</si>
  <si>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</si>
  <si>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</si>
  <si>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</si>
  <si>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</si>
  <si>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</si>
  <si>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</si>
  <si>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</si>
  <si>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</si>
  <si>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</si>
  <si>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</si>
  <si>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</si>
  <si>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</si>
  <si>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</si>
  <si>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</si>
  <si>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</si>
  <si>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</si>
  <si>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</si>
  <si>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</si>
  <si>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</si>
  <si>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</si>
  <si>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</si>
  <si>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</si>
  <si>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</si>
  <si>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</si>
  <si>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</si>
  <si>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</si>
  <si>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</si>
  <si>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</si>
  <si>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</si>
  <si>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</si>
  <si>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</si>
  <si>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</si>
  <si>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</si>
  <si>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</si>
  <si>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</si>
  <si>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</si>
  <si>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</si>
  <si>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</si>
  <si>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</si>
  <si>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</si>
  <si>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</si>
  <si>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</si>
  <si>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</si>
  <si>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</si>
  <si>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</si>
  <si>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</si>
  <si>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</si>
  <si>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</si>
  <si>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</si>
  <si>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</si>
  <si>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</si>
  <si>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</si>
  <si>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</si>
  <si>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</si>
  <si>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</si>
  <si>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</si>
  <si>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</si>
  <si>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</si>
  <si>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</si>
  <si>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</si>
  <si>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</si>
  <si>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</si>
  <si>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</si>
  <si>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</si>
  <si>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</si>
  <si>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</si>
  <si>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</si>
  <si>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</si>
  <si>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</si>
  <si>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</si>
  <si>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</si>
  <si>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</si>
  <si>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</si>
  <si>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</si>
  <si>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</si>
  <si>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</si>
  <si>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</si>
  <si>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</si>
  <si>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</si>
  <si>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</si>
  <si>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</si>
  <si>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</si>
  <si>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</si>
  <si>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</si>
  <si>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</si>
  <si>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</si>
  <si>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</si>
  <si>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</si>
  <si>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</si>
  <si>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</si>
  <si>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</si>
  <si>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</si>
  <si>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</si>
  <si>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</si>
  <si>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</si>
  <si>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</si>
  <si>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</si>
  <si>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</si>
  <si>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</si>
  <si>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</si>
  <si>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</si>
  <si>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</si>
  <si>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</si>
  <si>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</si>
  <si>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</si>
  <si>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</si>
  <si>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</si>
  <si>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</si>
  <si>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</si>
  <si>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</si>
  <si>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</si>
  <si>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</si>
  <si>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</si>
  <si>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</si>
  <si>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</si>
  <si>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</si>
  <si>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</si>
  <si>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</si>
  <si>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</si>
  <si>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</si>
  <si>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</si>
  <si>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</si>
  <si>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2.15</t>
  </si>
  <si>
    <t>▲ 3.39</t>
  </si>
  <si>
    <t>一般会計</t>
  </si>
  <si>
    <t>高野町簡易水道事業会計</t>
  </si>
  <si>
    <t>高野町下水道事業会計</t>
  </si>
  <si>
    <t>高野町国民健康保険高野山総合診療所特別会計</t>
  </si>
  <si>
    <t>高野町介護保険特別会計</t>
  </si>
  <si>
    <t>高野町国民健康保険特別会計</t>
  </si>
  <si>
    <t>高野町富貴簡易水道事業会計</t>
  </si>
  <si>
    <t>高野町国民健康保険富貴診療所特別会計</t>
  </si>
  <si>
    <t>その他会計（赤字）</t>
  </si>
  <si>
    <t>その他会計（黒字）</t>
  </si>
  <si>
    <t>R02</t>
    <phoneticPr fontId="5"/>
  </si>
  <si>
    <t>R03</t>
    <phoneticPr fontId="5"/>
  </si>
  <si>
    <t>R04</t>
    <phoneticPr fontId="5"/>
  </si>
  <si>
    <t>R05</t>
    <phoneticPr fontId="5"/>
  </si>
  <si>
    <t>R06</t>
    <phoneticPr fontId="5"/>
  </si>
  <si>
    <t>高野町ふるさと応援寄附基金</t>
    <rPh sb="0" eb="3">
      <t>コウヤチョウ</t>
    </rPh>
    <rPh sb="7" eb="9">
      <t>オウエン</t>
    </rPh>
    <rPh sb="9" eb="11">
      <t>キフ</t>
    </rPh>
    <rPh sb="11" eb="13">
      <t>キキン</t>
    </rPh>
    <phoneticPr fontId="5"/>
  </si>
  <si>
    <t>高野町公共施設等整備基金</t>
    <rPh sb="0" eb="3">
      <t>コウヤチョウ</t>
    </rPh>
    <rPh sb="3" eb="5">
      <t>コウキョウ</t>
    </rPh>
    <rPh sb="5" eb="8">
      <t>シセツナド</t>
    </rPh>
    <rPh sb="8" eb="10">
      <t>セイビ</t>
    </rPh>
    <rPh sb="10" eb="12">
      <t>キキン</t>
    </rPh>
    <phoneticPr fontId="5"/>
  </si>
  <si>
    <t>高野町福祉基金</t>
    <phoneticPr fontId="5"/>
  </si>
  <si>
    <t>高野町森林環境譲与税基金</t>
    <phoneticPr fontId="5"/>
  </si>
  <si>
    <t>高野町街並景観及び自然景観振興整備基金</t>
    <phoneticPr fontId="5"/>
  </si>
  <si>
    <t>伊都郡町村及び橋本市児童福祉施設事務組合（わかくさ）</t>
  </si>
  <si>
    <t>伊都郡町村及び橋本市老人福祉施設事務組合（公営企業会計）</t>
  </si>
  <si>
    <t>和歌山県市町村総合事務組合</t>
    <rPh sb="0" eb="4">
      <t>ワカヤマケン</t>
    </rPh>
    <rPh sb="4" eb="7">
      <t>シチョウソン</t>
    </rPh>
    <rPh sb="7" eb="13">
      <t>ソウゴウジムクミアイ</t>
    </rPh>
    <phoneticPr fontId="44"/>
  </si>
  <si>
    <t>和歌山県地方税回収機構</t>
    <rPh sb="0" eb="4">
      <t>ワカヤマケン</t>
    </rPh>
    <rPh sb="4" eb="11">
      <t>チホウゼイカイシュウキコウ</t>
    </rPh>
    <phoneticPr fontId="44"/>
  </si>
  <si>
    <t>橋本周辺広域市町村圏組合</t>
    <rPh sb="0" eb="4">
      <t>ハシモトシュウヘン</t>
    </rPh>
    <rPh sb="4" eb="6">
      <t>コウイキ</t>
    </rPh>
    <rPh sb="6" eb="9">
      <t>シチョウソン</t>
    </rPh>
    <rPh sb="9" eb="10">
      <t>ケン</t>
    </rPh>
    <rPh sb="10" eb="12">
      <t>クミアイ</t>
    </rPh>
    <phoneticPr fontId="44"/>
  </si>
  <si>
    <t>伊都郡町村及び橋本市老人福祉施設事務組合（国城寮）</t>
    <rPh sb="0" eb="3">
      <t>イトグン</t>
    </rPh>
    <rPh sb="3" eb="5">
      <t>チョウソン</t>
    </rPh>
    <rPh sb="5" eb="6">
      <t>オヨ</t>
    </rPh>
    <rPh sb="7" eb="10">
      <t>ハシモトシ</t>
    </rPh>
    <rPh sb="10" eb="14">
      <t>ロウジンフクシ</t>
    </rPh>
    <rPh sb="14" eb="20">
      <t>シセツジムクミアイ</t>
    </rPh>
    <rPh sb="21" eb="24">
      <t>クニギリョウ</t>
    </rPh>
    <phoneticPr fontId="44"/>
  </si>
  <si>
    <t>和歌山県後期高齢者医療広域連合</t>
    <rPh sb="0" eb="9">
      <t>ワカヤマケンコウキコウレイシャ</t>
    </rPh>
    <rPh sb="9" eb="15">
      <t>イリョウコウイキレンゴウ</t>
    </rPh>
    <phoneticPr fontId="44"/>
  </si>
  <si>
    <t>和歌山県後期高齢者医療広域連合（特別会計）</t>
    <rPh sb="0" eb="9">
      <t>ワカヤマケンコウキコウレイシャ</t>
    </rPh>
    <rPh sb="9" eb="15">
      <t>イリョウコウイキレンゴウ</t>
    </rPh>
    <rPh sb="16" eb="20">
      <t>トクベツカイケイ</t>
    </rPh>
    <phoneticPr fontId="44"/>
  </si>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</sst>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4"/>
      <color indexed="8"/>
      <name val="ＭＳ Ｐゴシック"/>
      <family val="3"/>
    </font>
    <font>
      <sz val="6"/>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9" fillId="0" borderId="0"/>
    <xf numFmtId="0" fontId="39" fillId="0" borderId="0">
      <alignment vertical="center"/>
    </xf>
    <xf numFmtId="0" fontId="40" fillId="0" borderId="0">
      <alignment vertical="center"/>
    </xf>
    <xf numFmtId="0" fontId="41" fillId="0" borderId="0">
      <alignment vertical="center"/>
    </xf>
    <xf numFmtId="0" fontId="42" fillId="0" borderId="0">
      <alignment vertical="center"/>
    </xf>
    <xf numFmtId="0" fontId="42" fillId="0" borderId="0">
      <alignment vertical="center"/>
    </xf>
    <xf numFmtId="0" fontId="41" fillId="0" borderId="0">
      <alignment vertical="center"/>
    </xf>
    <xf numFmtId="0" fontId="41" fillId="0" borderId="0">
      <alignment vertical="center"/>
    </xf>
    <xf numFmtId="0" fontId="41" fillId="0" borderId="0">
      <alignment vertical="center"/>
    </xf>
    <xf numFmtId="0" fontId="38" fillId="0" borderId="0">
      <alignment vertical="center"/>
    </xf>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43" fillId="0" borderId="112" xfId="29" applyFont="1" applyBorder="1" applyAlignment="1" applyProtection="1">
      <alignment horizontal="left" vertical="center" shrinkToFit="1"/>
      <protection locked="0"/>
    </xf>
    <xf numFmtId="0" fontId="43" fillId="0" borderId="113" xfId="29" applyFont="1" applyBorder="1" applyAlignment="1" applyProtection="1">
      <alignment horizontal="left" vertical="center" shrinkToFit="1"/>
      <protection locked="0"/>
    </xf>
    <xf numFmtId="0" fontId="43" fillId="0" borderId="114" xfId="29" applyFont="1" applyBorder="1" applyAlignment="1" applyProtection="1">
      <alignment horizontal="left" vertical="center" shrinkToFit="1"/>
      <protection locked="0"/>
    </xf>
    <xf numFmtId="0" fontId="43" fillId="0" borderId="98" xfId="29" applyFont="1" applyBorder="1" applyAlignment="1" applyProtection="1">
      <alignment horizontal="left" vertical="center" shrinkToFit="1"/>
      <protection locked="0"/>
    </xf>
    <xf numFmtId="0" fontId="43" fillId="0" borderId="99" xfId="29" applyFont="1" applyBorder="1" applyAlignment="1" applyProtection="1">
      <alignment horizontal="left" vertical="center" shrinkToFit="1"/>
      <protection locked="0"/>
    </xf>
    <xf numFmtId="0" fontId="43" fillId="0" borderId="100" xfId="29" applyFont="1" applyBorder="1" applyAlignment="1" applyProtection="1">
      <alignment horizontal="left" vertical="center" shrinkToFit="1"/>
      <protection locked="0"/>
    </xf>
    <xf numFmtId="0" fontId="43" fillId="0" borderId="108" xfId="27" applyFont="1" applyBorder="1" applyAlignment="1" applyProtection="1">
      <alignment horizontal="left" vertical="center" shrinkToFit="1"/>
      <protection locked="0"/>
    </xf>
    <xf numFmtId="0" fontId="43" fillId="0" borderId="102" xfId="27" applyFont="1" applyBorder="1" applyAlignment="1" applyProtection="1">
      <alignment horizontal="left" vertical="center" shrinkToFit="1"/>
      <protection locked="0"/>
    </xf>
    <xf numFmtId="177" fontId="43" fillId="0" borderId="102" xfId="29" applyNumberFormat="1" applyFont="1" applyBorder="1" applyAlignment="1" applyProtection="1">
      <alignment horizontal="right" vertical="center" shrinkToFit="1"/>
      <protection locked="0"/>
    </xf>
    <xf numFmtId="177" fontId="43" fillId="0" borderId="101" xfId="29" applyNumberFormat="1" applyFont="1" applyBorder="1" applyAlignment="1" applyProtection="1">
      <alignment horizontal="right" vertical="center" shrinkToFit="1"/>
      <protection locked="0"/>
    </xf>
    <xf numFmtId="177" fontId="43" fillId="0" borderId="116" xfId="29" applyNumberFormat="1" applyFont="1" applyBorder="1" applyAlignment="1" applyProtection="1">
      <alignment horizontal="right" vertical="center" shrinkToFit="1"/>
      <protection locked="0"/>
    </xf>
    <xf numFmtId="0" fontId="43" fillId="0" borderId="116" xfId="27" applyFont="1" applyBorder="1" applyAlignment="1" applyProtection="1">
      <alignment horizontal="left" vertical="center" shrinkToFit="1"/>
      <protection locked="0"/>
    </xf>
    <xf numFmtId="177" fontId="43" fillId="0" borderId="117" xfId="28" applyNumberFormat="1" applyFont="1" applyBorder="1" applyAlignment="1" applyProtection="1">
      <alignment horizontal="right" vertical="center" shrinkToFit="1"/>
      <protection locked="0"/>
    </xf>
    <xf numFmtId="177" fontId="43" fillId="0" borderId="120" xfId="28" applyNumberFormat="1" applyFont="1" applyBorder="1" applyAlignment="1" applyProtection="1">
      <alignment horizontal="right" vertical="center" shrinkToFit="1"/>
      <protection locked="0"/>
    </xf>
    <xf numFmtId="177" fontId="43" fillId="0" borderId="113" xfId="28" applyNumberFormat="1" applyFont="1" applyBorder="1" applyAlignment="1" applyProtection="1">
      <alignment horizontal="right" vertical="center" shrinkToFit="1"/>
      <protection locked="0"/>
    </xf>
    <xf numFmtId="177" fontId="43" fillId="0" borderId="112" xfId="28" applyNumberFormat="1" applyFont="1" applyBorder="1" applyAlignment="1" applyProtection="1">
      <alignment horizontal="right" vertical="center" shrinkToFit="1"/>
      <protection locked="0"/>
    </xf>
    <xf numFmtId="0" fontId="43" fillId="0" borderId="121" xfId="27" applyFont="1" applyBorder="1" applyAlignment="1" applyProtection="1">
      <alignment horizontal="left" vertical="center" shrinkToFit="1"/>
      <protection locked="0"/>
    </xf>
    <xf numFmtId="177" fontId="43" fillId="0" borderId="115" xfId="29" applyNumberFormat="1" applyFont="1" applyBorder="1" applyAlignment="1" applyProtection="1">
      <alignment horizontal="right" vertical="center" shrinkToFit="1"/>
      <protection locked="0"/>
    </xf>
  </cellXfs>
  <cellStyles count="31">
    <cellStyle name="標準" xfId="0" builtinId="0"/>
    <cellStyle name="標準 2" xfId="6" xr:uid="{00000000-0005-0000-0000-000001000000}"/>
    <cellStyle name="標準 2 2" xfId="7" xr:uid="{00000000-0005-0000-0000-000002000000}"/>
    <cellStyle name="標準 2 2 2" xfId="22" xr:uid="{521DBDB0-AFED-4431-8640-286A17AEA7E7}"/>
    <cellStyle name="標準 2 3" xfId="10" xr:uid="{00000000-0005-0000-0000-000003000000}"/>
    <cellStyle name="標準 2 3 2" xfId="23" xr:uid="{FD0D5DF7-1B30-4F42-B031-340DD4B0015F}"/>
    <cellStyle name="標準 2 4" xfId="21" xr:uid="{9566A811-B56A-4D4F-A04D-72706E46BBB0}"/>
    <cellStyle name="標準 3" xfId="11" xr:uid="{00000000-0005-0000-0000-000004000000}"/>
    <cellStyle name="標準 3 2" xfId="24" xr:uid="{20A69EBB-AF41-4E52-93E2-2B0EEE4794FF}"/>
    <cellStyle name="標準 4" xfId="5" xr:uid="{00000000-0005-0000-0000-000005000000}"/>
    <cellStyle name="標準 4 2" xfId="25" xr:uid="{24FF2D72-16D7-40FF-B9C8-EB29ABD86CEA}"/>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6443576-CD1F-4133-A282-CC1CFBDCB969}"/>
    <cellStyle name="標準 6" xfId="8" xr:uid="{00000000-0005-0000-0000-000009000000}"/>
    <cellStyle name="標準 6 2" xfId="26" xr:uid="{ABEC7106-F5F0-4709-BDBB-0A03F4B04679}"/>
    <cellStyle name="標準 6_APAHO401000" xfId="9" xr:uid="{00000000-0005-0000-0000-00000A000000}"/>
    <cellStyle name="標準 6_APAHO401200_O-JJ1016-001-3_財政状況資料集(決算状況カード(各会計・関係団体))(Rev2)2" xfId="15" xr:uid="{00000000-0005-0000-0000-00000B000000}"/>
    <cellStyle name="標準 6_APAHO401200_O-JJ1016-001-3_財政状況資料集(決算状況カード(各会計・関係団体))(Rev2)2 2" xfId="27" xr:uid="{A026016C-C0C6-4B62-9FD0-834711BF7541}"/>
    <cellStyle name="標準 6_APAHO402200_O-JJ1016-001-3_財政状況資料集(決算状況カード(各会計・関係団体))(Rev2)2" xfId="12" xr:uid="{00000000-0005-0000-0000-00000C000000}"/>
    <cellStyle name="標準 6_APAHO402200_O-JJ1016-001-3_財政状況資料集(決算状況カード(各会計・関係団体))(Rev2)2 2" xfId="28" xr:uid="{E05B7D80-0D1D-426C-B397-0C27273DCC6D}"/>
    <cellStyle name="標準 7" xfId="30" xr:uid="{A6DA986C-32B6-4AED-B703-4F30B808F73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3_決算状況カード(各会計・関係団体)_O-JJ1016-001-3_財政状況資料集(決算状況カード(各会計・関係団体))(Rev2)2 2" xfId="29" xr:uid="{92EC276A-3002-4E5C-96E7-4C3567618B7E}"/>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26DB-4883-9B91-1E47CA14EF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141871</c:v>
                </c:pt>
                <c:pt idx="1">
                  <c:v>431029</c:v>
                </c:pt>
                <c:pt idx="2">
                  <c:v>680794</c:v>
                </c:pt>
                <c:pt idx="3">
                  <c:v>752499</c:v>
                </c:pt>
                <c:pt idx="4">
                  <c:v>692147</c:v>
                </c:pt>
              </c:numCache>
            </c:numRef>
          </c:val>
          <c:smooth val="0"/>
          <c:extLst>
            <c:ext xmlns:c16="http://schemas.microsoft.com/office/drawing/2014/chart" uri="{C3380CC4-5D6E-409C-BE32-E72D297353CC}">
              <c16:uniqueId val="{00000001-26DB-4883-9B91-1E47CA14EF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5.99</c:v>
                </c:pt>
                <c:pt idx="1">
                  <c:v>5.36</c:v>
                </c:pt>
                <c:pt idx="2">
                  <c:v>8.26</c:v>
                </c:pt>
                <c:pt idx="3">
                  <c:v>7.77</c:v>
                </c:pt>
                <c:pt idx="4">
                  <c:v>8.4499999999999993</c:v>
                </c:pt>
              </c:numCache>
            </c:numRef>
          </c:val>
          <c:extLst>
            <c:ext xmlns:c16="http://schemas.microsoft.com/office/drawing/2014/chart" uri="{C3380CC4-5D6E-409C-BE32-E72D297353CC}">
              <c16:uniqueId val="{00000000-3ACA-42E9-91E2-8E55EA688C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45.7</c:v>
                </c:pt>
                <c:pt idx="1">
                  <c:v>60.07</c:v>
                </c:pt>
                <c:pt idx="2">
                  <c:v>61.22</c:v>
                </c:pt>
                <c:pt idx="3">
                  <c:v>59.96</c:v>
                </c:pt>
                <c:pt idx="4">
                  <c:v>54.53</c:v>
                </c:pt>
              </c:numCache>
            </c:numRef>
          </c:val>
          <c:extLst>
            <c:ext xmlns:c16="http://schemas.microsoft.com/office/drawing/2014/chart" uri="{C3380CC4-5D6E-409C-BE32-E72D297353CC}">
              <c16:uniqueId val="{00000001-3ACA-42E9-91E2-8E55EA688C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7.27</c:v>
                </c:pt>
                <c:pt idx="1">
                  <c:v>19.04</c:v>
                </c:pt>
                <c:pt idx="2">
                  <c:v>2.6</c:v>
                </c:pt>
                <c:pt idx="3">
                  <c:v>-2.15</c:v>
                </c:pt>
                <c:pt idx="4">
                  <c:v>-3.39</c:v>
                </c:pt>
              </c:numCache>
            </c:numRef>
          </c:val>
          <c:smooth val="0"/>
          <c:extLst>
            <c:ext xmlns:c16="http://schemas.microsoft.com/office/drawing/2014/chart" uri="{C3380CC4-5D6E-409C-BE32-E72D297353CC}">
              <c16:uniqueId val="{00000002-3ACA-42E9-91E2-8E55EA688C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6.86</c:v>
                </c:pt>
                <c:pt idx="2">
                  <c:v>#N/A</c:v>
                </c:pt>
                <c:pt idx="3">
                  <c:v>6.58</c:v>
                </c:pt>
                <c:pt idx="4">
                  <c:v>#N/A</c:v>
                </c:pt>
                <c:pt idx="5">
                  <c:v>2.78</c:v>
                </c:pt>
                <c:pt idx="6">
                  <c:v>#N/A</c:v>
                </c:pt>
                <c:pt idx="7">
                  <c:v>0.18</c:v>
                </c:pt>
                <c:pt idx="8">
                  <c:v>#N/A</c:v>
                </c:pt>
                <c:pt idx="9">
                  <c:v>0.16</c:v>
                </c:pt>
              </c:numCache>
            </c:numRef>
          </c:val>
          <c:extLst>
            <c:ext xmlns:c16="http://schemas.microsoft.com/office/drawing/2014/chart" uri="{C3380CC4-5D6E-409C-BE32-E72D297353CC}">
              <c16:uniqueId val="{00000000-0BDD-4794-AF2E-391C054F1B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DD-4794-AF2E-391C054F1BA4}"/>
            </c:ext>
          </c:extLst>
        </c:ser>
        <c:ser>
          <c:idx val="2"/>
          <c:order val="2"/>
          <c:tx>
            <c:strRef>
              <c:f>データシート!$A$29</c:f>
              <c:strCache>
                <c:ptCount val="1"/>
                <c:pt idx="0">
                  <c:v>高野町国民健康保険富貴診療所特別会計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c:v>
                </c:pt>
                <c:pt idx="2">
                  <c:v>#N/A</c:v>
                </c:pt>
                <c:pt idx="3">
                  <c:v>0.34</c:v>
                </c:pt>
                <c:pt idx="4">
                  <c:v>#N/A</c:v>
                </c:pt>
                <c:pt idx="5">
                  <c:v>0.42</c:v>
                </c:pt>
                <c:pt idx="6">
                  <c:v>#N/A</c:v>
                </c:pt>
                <c:pt idx="7">
                  <c:v>0.39</c:v>
                </c:pt>
                <c:pt idx="8">
                  <c:v>#N/A</c:v>
                </c:pt>
                <c:pt idx="9">
                  <c:v>0.39</c:v>
                </c:pt>
              </c:numCache>
            </c:numRef>
          </c:val>
          <c:extLst>
            <c:ext xmlns:c16="http://schemas.microsoft.com/office/drawing/2014/chart" uri="{C3380CC4-5D6E-409C-BE32-E72D297353CC}">
              <c16:uniqueId val="{00000002-0BDD-4794-AF2E-391C054F1BA4}"/>
            </c:ext>
          </c:extLst>
        </c:ser>
        <c:ser>
          <c:idx val="3"/>
          <c:order val="3"/>
          <c:tx>
            <c:strRef>
              <c:f>データシート!$A$30</c:f>
              <c:strCache>
                <c:ptCount val="1"/>
                <c:pt idx="0">
                  <c:v>高野町富貴簡易水道事業会計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1.04</c:v>
                </c:pt>
                <c:pt idx="8">
                  <c:v>#N/A</c:v>
                </c:pt>
                <c:pt idx="9">
                  <c:v>1.34</c:v>
                </c:pt>
              </c:numCache>
            </c:numRef>
          </c:val>
          <c:extLst>
            <c:ext xmlns:c16="http://schemas.microsoft.com/office/drawing/2014/chart" uri="{C3380CC4-5D6E-409C-BE32-E72D297353CC}">
              <c16:uniqueId val="{00000003-0BDD-4794-AF2E-391C054F1BA4}"/>
            </c:ext>
          </c:extLst>
        </c:ser>
        <c:ser>
          <c:idx val="4"/>
          <c:order val="4"/>
          <c:tx>
            <c:strRef>
              <c:f>データシート!$A$31</c:f>
              <c:strCache>
                <c:ptCount val="1"/>
                <c:pt idx="0">
                  <c:v>高野町国民健康保険特別会計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3.51</c:v>
                </c:pt>
                <c:pt idx="2">
                  <c:v>#N/A</c:v>
                </c:pt>
                <c:pt idx="3">
                  <c:v>1.98</c:v>
                </c:pt>
                <c:pt idx="4">
                  <c:v>#N/A</c:v>
                </c:pt>
                <c:pt idx="5">
                  <c:v>2.09</c:v>
                </c:pt>
                <c:pt idx="6">
                  <c:v>#N/A</c:v>
                </c:pt>
                <c:pt idx="7">
                  <c:v>1.42</c:v>
                </c:pt>
                <c:pt idx="8">
                  <c:v>#N/A</c:v>
                </c:pt>
                <c:pt idx="9">
                  <c:v>1.37</c:v>
                </c:pt>
              </c:numCache>
            </c:numRef>
          </c:val>
          <c:extLst>
            <c:ext xmlns:c16="http://schemas.microsoft.com/office/drawing/2014/chart" uri="{C3380CC4-5D6E-409C-BE32-E72D297353CC}">
              <c16:uniqueId val="{00000004-0BDD-4794-AF2E-391C054F1BA4}"/>
            </c:ext>
          </c:extLst>
        </c:ser>
        <c:ser>
          <c:idx val="5"/>
          <c:order val="5"/>
          <c:tx>
            <c:strRef>
              <c:f>データシート!$A$32</c:f>
              <c:strCache>
                <c:ptCount val="1"/>
                <c:pt idx="0">
                  <c:v>高野町介護保険特別会計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3.53</c:v>
                </c:pt>
                <c:pt idx="2">
                  <c:v>#N/A</c:v>
                </c:pt>
                <c:pt idx="3">
                  <c:v>3.54</c:v>
                </c:pt>
                <c:pt idx="4">
                  <c:v>#N/A</c:v>
                </c:pt>
                <c:pt idx="5">
                  <c:v>1.3</c:v>
                </c:pt>
                <c:pt idx="6">
                  <c:v>#N/A</c:v>
                </c:pt>
                <c:pt idx="7">
                  <c:v>0.98</c:v>
                </c:pt>
                <c:pt idx="8">
                  <c:v>#N/A</c:v>
                </c:pt>
                <c:pt idx="9">
                  <c:v>1.39</c:v>
                </c:pt>
              </c:numCache>
            </c:numRef>
          </c:val>
          <c:extLst>
            <c:ext xmlns:c16="http://schemas.microsoft.com/office/drawing/2014/chart" uri="{C3380CC4-5D6E-409C-BE32-E72D297353CC}">
              <c16:uniqueId val="{00000005-0BDD-4794-AF2E-391C054F1BA4}"/>
            </c:ext>
          </c:extLst>
        </c:ser>
        <c:ser>
          <c:idx val="6"/>
          <c:order val="6"/>
          <c:tx>
            <c:strRef>
              <c:f>データシート!$A$33</c:f>
              <c:strCache>
                <c:ptCount val="1"/>
                <c:pt idx="0">
                  <c:v>高野町国民健康保険高野山総合診療所特別会計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2.16</c:v>
                </c:pt>
                <c:pt idx="4">
                  <c:v>#N/A</c:v>
                </c:pt>
                <c:pt idx="5">
                  <c:v>3.18</c:v>
                </c:pt>
                <c:pt idx="6">
                  <c:v>#N/A</c:v>
                </c:pt>
                <c:pt idx="7">
                  <c:v>1.9</c:v>
                </c:pt>
                <c:pt idx="8">
                  <c:v>#N/A</c:v>
                </c:pt>
                <c:pt idx="9">
                  <c:v>1.78</c:v>
                </c:pt>
              </c:numCache>
            </c:numRef>
          </c:val>
          <c:extLst>
            <c:ext xmlns:c16="http://schemas.microsoft.com/office/drawing/2014/chart" uri="{C3380CC4-5D6E-409C-BE32-E72D297353CC}">
              <c16:uniqueId val="{00000006-0BDD-4794-AF2E-391C054F1BA4}"/>
            </c:ext>
          </c:extLst>
        </c:ser>
        <c:ser>
          <c:idx val="7"/>
          <c:order val="7"/>
          <c:tx>
            <c:strRef>
              <c:f>データシート!$A$34</c:f>
              <c:strCache>
                <c:ptCount val="1"/>
                <c:pt idx="0">
                  <c:v>高野町下水道事業会計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3.07</c:v>
                </c:pt>
                <c:pt idx="8">
                  <c:v>#N/A</c:v>
                </c:pt>
                <c:pt idx="9">
                  <c:v>3.94</c:v>
                </c:pt>
              </c:numCache>
            </c:numRef>
          </c:val>
          <c:extLst>
            <c:ext xmlns:c16="http://schemas.microsoft.com/office/drawing/2014/chart" uri="{C3380CC4-5D6E-409C-BE32-E72D297353CC}">
              <c16:uniqueId val="{00000007-0BDD-4794-AF2E-391C054F1BA4}"/>
            </c:ext>
          </c:extLst>
        </c:ser>
        <c:ser>
          <c:idx val="8"/>
          <c:order val="8"/>
          <c:tx>
            <c:strRef>
              <c:f>データシート!$A$35</c:f>
              <c:strCache>
                <c:ptCount val="1"/>
                <c:pt idx="0">
                  <c:v>高野町簡易水道事業会計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5.31</c:v>
                </c:pt>
                <c:pt idx="6">
                  <c:v>#N/A</c:v>
                </c:pt>
                <c:pt idx="7">
                  <c:v>6.99</c:v>
                </c:pt>
                <c:pt idx="8">
                  <c:v>#N/A</c:v>
                </c:pt>
                <c:pt idx="9">
                  <c:v>7.65</c:v>
                </c:pt>
              </c:numCache>
            </c:numRef>
          </c:val>
          <c:extLst>
            <c:ext xmlns:c16="http://schemas.microsoft.com/office/drawing/2014/chart" uri="{C3380CC4-5D6E-409C-BE32-E72D297353CC}">
              <c16:uniqueId val="{00000008-0BDD-4794-AF2E-391C054F1B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5.99</c:v>
                </c:pt>
                <c:pt idx="2">
                  <c:v>#N/A</c:v>
                </c:pt>
                <c:pt idx="3">
                  <c:v>5.35</c:v>
                </c:pt>
                <c:pt idx="4">
                  <c:v>#N/A</c:v>
                </c:pt>
                <c:pt idx="5">
                  <c:v>8.25</c:v>
                </c:pt>
                <c:pt idx="6">
                  <c:v>#N/A</c:v>
                </c:pt>
                <c:pt idx="7">
                  <c:v>7.77</c:v>
                </c:pt>
                <c:pt idx="8">
                  <c:v>#N/A</c:v>
                </c:pt>
                <c:pt idx="9">
                  <c:v>8.44</c:v>
                </c:pt>
              </c:numCache>
            </c:numRef>
          </c:val>
          <c:extLst>
            <c:ext xmlns:c16="http://schemas.microsoft.com/office/drawing/2014/chart" uri="{C3380CC4-5D6E-409C-BE32-E72D297353CC}">
              <c16:uniqueId val="{00000009-0BDD-4794-AF2E-391C054F1B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363</c:v>
                </c:pt>
                <c:pt idx="5">
                  <c:v>389</c:v>
                </c:pt>
                <c:pt idx="8">
                  <c:v>423</c:v>
                </c:pt>
                <c:pt idx="11">
                  <c:v>418</c:v>
                </c:pt>
                <c:pt idx="14">
                  <c:v>424</c:v>
                </c:pt>
              </c:numCache>
            </c:numRef>
          </c:val>
          <c:extLst>
            <c:ext xmlns:c16="http://schemas.microsoft.com/office/drawing/2014/chart" uri="{C3380CC4-5D6E-409C-BE32-E72D297353CC}">
              <c16:uniqueId val="{00000000-3D0F-4EEE-B174-41352548E0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0F-4EEE-B174-41352548E0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0F-4EEE-B174-41352548E0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21</c:v>
                </c:pt>
                <c:pt idx="6">
                  <c:v>19</c:v>
                </c:pt>
                <c:pt idx="9">
                  <c:v>16</c:v>
                </c:pt>
                <c:pt idx="12">
                  <c:v>5</c:v>
                </c:pt>
              </c:numCache>
            </c:numRef>
          </c:val>
          <c:extLst>
            <c:ext xmlns:c16="http://schemas.microsoft.com/office/drawing/2014/chart" uri="{C3380CC4-5D6E-409C-BE32-E72D297353CC}">
              <c16:uniqueId val="{00000003-3D0F-4EEE-B174-41352548E0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c:v>
                </c:pt>
                <c:pt idx="3">
                  <c:v>90</c:v>
                </c:pt>
                <c:pt idx="6">
                  <c:v>94</c:v>
                </c:pt>
                <c:pt idx="9">
                  <c:v>120</c:v>
                </c:pt>
                <c:pt idx="12">
                  <c:v>127</c:v>
                </c:pt>
              </c:numCache>
            </c:numRef>
          </c:val>
          <c:extLst>
            <c:ext xmlns:c16="http://schemas.microsoft.com/office/drawing/2014/chart" uri="{C3380CC4-5D6E-409C-BE32-E72D297353CC}">
              <c16:uniqueId val="{00000004-3D0F-4EEE-B174-41352548E0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0F-4EEE-B174-41352548E0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0F-4EEE-B174-41352548E0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335</c:v>
                </c:pt>
                <c:pt idx="3">
                  <c:v>349</c:v>
                </c:pt>
                <c:pt idx="6">
                  <c:v>383</c:v>
                </c:pt>
                <c:pt idx="9">
                  <c:v>393</c:v>
                </c:pt>
                <c:pt idx="12">
                  <c:v>400</c:v>
                </c:pt>
              </c:numCache>
            </c:numRef>
          </c:val>
          <c:extLst>
            <c:ext xmlns:c16="http://schemas.microsoft.com/office/drawing/2014/chart" uri="{C3380CC4-5D6E-409C-BE32-E72D297353CC}">
              <c16:uniqueId val="{00000007-3D0F-4EEE-B174-41352548E0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c:v>
                </c:pt>
                <c:pt idx="2">
                  <c:v>#N/A</c:v>
                </c:pt>
                <c:pt idx="3">
                  <c:v>#N/A</c:v>
                </c:pt>
                <c:pt idx="4">
                  <c:v>71</c:v>
                </c:pt>
                <c:pt idx="5">
                  <c:v>#N/A</c:v>
                </c:pt>
                <c:pt idx="6">
                  <c:v>#N/A</c:v>
                </c:pt>
                <c:pt idx="7">
                  <c:v>73</c:v>
                </c:pt>
                <c:pt idx="8">
                  <c:v>#N/A</c:v>
                </c:pt>
                <c:pt idx="9">
                  <c:v>#N/A</c:v>
                </c:pt>
                <c:pt idx="10">
                  <c:v>111</c:v>
                </c:pt>
                <c:pt idx="11">
                  <c:v>#N/A</c:v>
                </c:pt>
                <c:pt idx="12">
                  <c:v>#N/A</c:v>
                </c:pt>
                <c:pt idx="13">
                  <c:v>108</c:v>
                </c:pt>
                <c:pt idx="14">
                  <c:v>#N/A</c:v>
                </c:pt>
              </c:numCache>
            </c:numRef>
          </c:val>
          <c:smooth val="0"/>
          <c:extLst>
            <c:ext xmlns:c16="http://schemas.microsoft.com/office/drawing/2014/chart" uri="{C3380CC4-5D6E-409C-BE32-E72D297353CC}">
              <c16:uniqueId val="{00000008-3D0F-4EEE-B174-41352548E0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3421</c:v>
                </c:pt>
                <c:pt idx="5">
                  <c:v>3759</c:v>
                </c:pt>
                <c:pt idx="8">
                  <c:v>3569</c:v>
                </c:pt>
                <c:pt idx="11">
                  <c:v>5491</c:v>
                </c:pt>
                <c:pt idx="14">
                  <c:v>6252</c:v>
                </c:pt>
              </c:numCache>
            </c:numRef>
          </c:val>
          <c:extLst>
            <c:ext xmlns:c16="http://schemas.microsoft.com/office/drawing/2014/chart" uri="{C3380CC4-5D6E-409C-BE32-E72D297353CC}">
              <c16:uniqueId val="{00000000-4CB9-4E10-AB5F-8A90BA3B00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475</c:v>
                </c:pt>
                <c:pt idx="5">
                  <c:v>487</c:v>
                </c:pt>
                <c:pt idx="8">
                  <c:v>533</c:v>
                </c:pt>
                <c:pt idx="11">
                  <c:v>523</c:v>
                </c:pt>
                <c:pt idx="14">
                  <c:v>501</c:v>
                </c:pt>
              </c:numCache>
            </c:numRef>
          </c:val>
          <c:extLst>
            <c:ext xmlns:c16="http://schemas.microsoft.com/office/drawing/2014/chart" uri="{C3380CC4-5D6E-409C-BE32-E72D297353CC}">
              <c16:uniqueId val="{00000001-4CB9-4E10-AB5F-8A90BA3B00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8147</c:v>
                </c:pt>
                <c:pt idx="5">
                  <c:v>8138</c:v>
                </c:pt>
                <c:pt idx="8">
                  <c:v>8214</c:v>
                </c:pt>
                <c:pt idx="11">
                  <c:v>8228</c:v>
                </c:pt>
                <c:pt idx="14">
                  <c:v>8010</c:v>
                </c:pt>
              </c:numCache>
            </c:numRef>
          </c:val>
          <c:extLst>
            <c:ext xmlns:c16="http://schemas.microsoft.com/office/drawing/2014/chart" uri="{C3380CC4-5D6E-409C-BE32-E72D297353CC}">
              <c16:uniqueId val="{00000002-4CB9-4E10-AB5F-8A90BA3B00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B9-4E10-AB5F-8A90BA3B00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B9-4E10-AB5F-8A90BA3B00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B9-4E10-AB5F-8A90BA3B00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639</c:v>
                </c:pt>
                <c:pt idx="3">
                  <c:v>544</c:v>
                </c:pt>
                <c:pt idx="6">
                  <c:v>510</c:v>
                </c:pt>
                <c:pt idx="9">
                  <c:v>436</c:v>
                </c:pt>
                <c:pt idx="12">
                  <c:v>637</c:v>
                </c:pt>
              </c:numCache>
            </c:numRef>
          </c:val>
          <c:extLst>
            <c:ext xmlns:c16="http://schemas.microsoft.com/office/drawing/2014/chart" uri="{C3380CC4-5D6E-409C-BE32-E72D297353CC}">
              <c16:uniqueId val="{00000006-4CB9-4E10-AB5F-8A90BA3B00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86</c:v>
                </c:pt>
                <c:pt idx="3">
                  <c:v>58</c:v>
                </c:pt>
                <c:pt idx="6">
                  <c:v>31</c:v>
                </c:pt>
                <c:pt idx="9">
                  <c:v>9</c:v>
                </c:pt>
                <c:pt idx="12">
                  <c:v>1</c:v>
                </c:pt>
              </c:numCache>
            </c:numRef>
          </c:val>
          <c:extLst>
            <c:ext xmlns:c16="http://schemas.microsoft.com/office/drawing/2014/chart" uri="{C3380CC4-5D6E-409C-BE32-E72D297353CC}">
              <c16:uniqueId val="{00000007-4CB9-4E10-AB5F-8A90BA3B00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879</c:v>
                </c:pt>
                <c:pt idx="3">
                  <c:v>977</c:v>
                </c:pt>
                <c:pt idx="6">
                  <c:v>968</c:v>
                </c:pt>
                <c:pt idx="9">
                  <c:v>1019</c:v>
                </c:pt>
                <c:pt idx="12">
                  <c:v>1130</c:v>
                </c:pt>
              </c:numCache>
            </c:numRef>
          </c:val>
          <c:extLst>
            <c:ext xmlns:c16="http://schemas.microsoft.com/office/drawing/2014/chart" uri="{C3380CC4-5D6E-409C-BE32-E72D297353CC}">
              <c16:uniqueId val="{00000008-4CB9-4E10-AB5F-8A90BA3B00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B9-4E10-AB5F-8A90BA3B00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3319</c:v>
                </c:pt>
                <c:pt idx="3">
                  <c:v>3840</c:v>
                </c:pt>
                <c:pt idx="6">
                  <c:v>4954</c:v>
                </c:pt>
                <c:pt idx="9">
                  <c:v>6460</c:v>
                </c:pt>
                <c:pt idx="12">
                  <c:v>7614</c:v>
                </c:pt>
              </c:numCache>
            </c:numRef>
          </c:val>
          <c:extLst>
            <c:ext xmlns:c16="http://schemas.microsoft.com/office/drawing/2014/chart" uri="{C3380CC4-5D6E-409C-BE32-E72D297353CC}">
              <c16:uniqueId val="{0000000A-4CB9-4E10-AB5F-8A90BA3B00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B9-4E10-AB5F-8A90BA3B00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1420</c:v>
                </c:pt>
                <c:pt idx="1">
                  <c:v>1383</c:v>
                </c:pt>
                <c:pt idx="2">
                  <c:v>1283</c:v>
                </c:pt>
              </c:numCache>
            </c:numRef>
          </c:val>
          <c:extLst>
            <c:ext xmlns:c16="http://schemas.microsoft.com/office/drawing/2014/chart" uri="{C3380CC4-5D6E-409C-BE32-E72D297353CC}">
              <c16:uniqueId val="{00000000-8350-4291-AAE7-0FCA7DD607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c:v>
                </c:pt>
                <c:pt idx="1">
                  <c:v>101</c:v>
                </c:pt>
                <c:pt idx="2">
                  <c:v>112</c:v>
                </c:pt>
              </c:numCache>
            </c:numRef>
          </c:val>
          <c:extLst>
            <c:ext xmlns:c16="http://schemas.microsoft.com/office/drawing/2014/chart" uri="{C3380CC4-5D6E-409C-BE32-E72D297353CC}">
              <c16:uniqueId val="{00000001-8350-4291-AAE7-0FCA7DD607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6517</c:v>
                </c:pt>
                <c:pt idx="1">
                  <c:v>6543</c:v>
                </c:pt>
                <c:pt idx="2">
                  <c:v>6397</c:v>
                </c:pt>
              </c:numCache>
            </c:numRef>
          </c:val>
          <c:extLst>
            <c:ext xmlns:c16="http://schemas.microsoft.com/office/drawing/2014/chart" uri="{C3380CC4-5D6E-409C-BE32-E72D297353CC}">
              <c16:uniqueId val="{00000002-8350-4291-AAE7-0FCA7DD607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元利償還金</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新たな元利償還の開始により、前年度から</a:t>
          </a:r>
          <a:r>
            <a:rPr kumimoji="1" lang="en-US" altLang="ja-JP" sz="900">
              <a:latin typeface="ＭＳ ゴシック" pitchFamily="49" charset="-128"/>
              <a:ea typeface="ＭＳ ゴシック" pitchFamily="49" charset="-128"/>
            </a:rPr>
            <a:t>7</a:t>
          </a:r>
          <a:r>
            <a:rPr kumimoji="1" lang="ja-JP" altLang="en-US" sz="900">
              <a:latin typeface="ＭＳ ゴシック" pitchFamily="49" charset="-128"/>
              <a:ea typeface="ＭＳ ゴシック" pitchFamily="49" charset="-128"/>
            </a:rPr>
            <a:t>百万円増加した。今後は、本格的な償還も始まるため当面は増加する見込みである。</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公営企業債の元利償還金に対する繰入金</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下水道事業の長寿命化対策や簡易水道事業の区域拡大事業により、</a:t>
          </a:r>
          <a:r>
            <a:rPr kumimoji="1" lang="en-US" altLang="ja-JP" sz="900">
              <a:latin typeface="ＭＳ ゴシック" pitchFamily="49" charset="-128"/>
              <a:ea typeface="ＭＳ ゴシック" pitchFamily="49" charset="-128"/>
            </a:rPr>
            <a:t>7</a:t>
          </a:r>
          <a:r>
            <a:rPr kumimoji="1" lang="ja-JP" altLang="en-US" sz="900">
              <a:latin typeface="ＭＳ ゴシック" pitchFamily="49" charset="-128"/>
              <a:ea typeface="ＭＳ ゴシック" pitchFamily="49" charset="-128"/>
            </a:rPr>
            <a:t>百万円増額となった。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組合等が起こした地方債の元利償還金に対する負担金等</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橋本周辺広域市町村圏組合</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ゴミ施設</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の負担金であり、新規の借り入れがないことから、今後は減少傾向となる。</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算入公債費等</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過去からの起債に対する基準財政需要額であり、令和元年度以降は増額傾向にあったが、過去の補正予算債、臨時財政対策債等の償還が進んだことで、減少したが、近年の大型事業により増加となった。</a:t>
          </a:r>
        </a:p>
        <a:p>
          <a:endParaRPr kumimoji="1" lang="ja-JP" altLang="en-US"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令和６年度まで償還額を上回る起債の発行を予定しているが、交付税算入率の高い起債を活用するため実質公債費比率はそれほど悪化しないと見込んでいる。今</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後も交付税措置のある起債のみを活用するようにし、事業実施の必要性も精査し財政の健全化に努める。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一般会計等に係る地方債の現在高</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学びの交流拠点整備事業等を引き続き実施したことにより過疎対策事業債発行額が増加したほか、令和５・６年発生の豪雨災害に対応するため災害復旧事業債を発行し、前年度比</a:t>
          </a:r>
          <a:r>
            <a:rPr kumimoji="1" lang="en-US" altLang="ja-JP" sz="900">
              <a:latin typeface="ＭＳ ゴシック" pitchFamily="49" charset="-128"/>
              <a:ea typeface="ＭＳ ゴシック" pitchFamily="49" charset="-128"/>
            </a:rPr>
            <a:t>1,154</a:t>
          </a:r>
          <a:r>
            <a:rPr kumimoji="1" lang="ja-JP" altLang="en-US" sz="900">
              <a:latin typeface="ＭＳ ゴシック" pitchFamily="49" charset="-128"/>
              <a:ea typeface="ＭＳ ゴシック" pitchFamily="49" charset="-128"/>
            </a:rPr>
            <a:t>百万円の増額となった。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公営企業債等繰入見込額</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下水道事業の長寿命化対策や、簡易水道事業の給水区域拡大による新規借入れ増加のため、</a:t>
          </a:r>
          <a:r>
            <a:rPr kumimoji="1" lang="en-US" altLang="ja-JP" sz="900">
              <a:latin typeface="ＭＳ ゴシック" pitchFamily="49" charset="-128"/>
              <a:ea typeface="ＭＳ ゴシック" pitchFamily="49" charset="-128"/>
            </a:rPr>
            <a:t>111</a:t>
          </a:r>
          <a:r>
            <a:rPr kumimoji="1" lang="ja-JP" altLang="en-US" sz="900">
              <a:latin typeface="ＭＳ ゴシック" pitchFamily="49" charset="-128"/>
              <a:ea typeface="ＭＳ ゴシック" pitchFamily="49" charset="-128"/>
            </a:rPr>
            <a:t>百万円の増額となった。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組合等負担等見込額</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橋本周辺市町村圏組合</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ゴミ処理施設</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に係る負担金であり、平成</a:t>
          </a:r>
          <a:r>
            <a:rPr kumimoji="1" lang="en-US" altLang="ja-JP" sz="900">
              <a:latin typeface="ＭＳ ゴシック" pitchFamily="49" charset="-128"/>
              <a:ea typeface="ＭＳ ゴシック" pitchFamily="49" charset="-128"/>
            </a:rPr>
            <a:t>21</a:t>
          </a:r>
          <a:r>
            <a:rPr kumimoji="1" lang="ja-JP" altLang="en-US" sz="900">
              <a:latin typeface="ＭＳ ゴシック" pitchFamily="49" charset="-128"/>
              <a:ea typeface="ＭＳ ゴシック" pitchFamily="49" charset="-128"/>
            </a:rPr>
            <a:t>年度に建設事業は終了したため以後は減少傾向となる。</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退職手当負担見込額</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近年職員の退職者数が増加したことにより退職手当負担見込額が増加した。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充当可能基金</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財政調整基金やふるさと応援寄附基金が減額となったことなどから、充当可能基金全体で</a:t>
          </a:r>
          <a:r>
            <a:rPr kumimoji="1" lang="en-US" altLang="ja-JP" sz="900">
              <a:latin typeface="ＭＳ ゴシック" pitchFamily="49" charset="-128"/>
              <a:ea typeface="ＭＳ ゴシック" pitchFamily="49" charset="-128"/>
            </a:rPr>
            <a:t>218</a:t>
          </a:r>
          <a:r>
            <a:rPr kumimoji="1" lang="ja-JP" altLang="en-US" sz="900">
              <a:latin typeface="ＭＳ ゴシック" pitchFamily="49" charset="-128"/>
              <a:ea typeface="ＭＳ ゴシック" pitchFamily="49" charset="-128"/>
            </a:rPr>
            <a:t>百万円の増額となった。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充当可能特定歳入</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都市計画税収が減収となり、全体で</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百万円の減額となった。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基準財政需要額算入見込額</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公債費の算入見込額の増により、</a:t>
          </a:r>
          <a:r>
            <a:rPr kumimoji="1" lang="en-US" altLang="ja-JP" sz="900">
              <a:latin typeface="ＭＳ ゴシック" pitchFamily="49" charset="-128"/>
              <a:ea typeface="ＭＳ ゴシック" pitchFamily="49" charset="-128"/>
            </a:rPr>
            <a:t>761</a:t>
          </a:r>
          <a:r>
            <a:rPr kumimoji="1" lang="ja-JP" altLang="en-US" sz="900">
              <a:latin typeface="ＭＳ ゴシック" pitchFamily="49" charset="-128"/>
              <a:ea typeface="ＭＳ ゴシック" pitchFamily="49" charset="-128"/>
            </a:rPr>
            <a:t>百万円の増額となった。</a:t>
          </a:r>
        </a:p>
        <a:p>
          <a:endParaRPr kumimoji="1" lang="ja-JP" altLang="en-US"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令和６年度まで償還額を上回る起債の発行を予定しているが、交付税算入率の高い起債を活用するため将来負担比率はそれほど悪化しないと見込んでいる。今後も交付税措置のある起債のみを活用するようにし、事業実施の必要性も精査し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和歌山県高野町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・財政調整基金について、財源不足を補うため取崩し、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・滅債基金について、普通交付税の再算定により臨時財政対策債償還費の財源を確保するため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・ふるさと応援寄附基金については、学びの交流拠点整備事業等のため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・公共施設整備基金について、公共施設の除却事業のため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百万円を取崩した一方で、今後の財源確保のため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百万円積立た結果、</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・森林環境譲与税基金については、譲与額から活用額を引いた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・これらの理由により、基金全体の残高は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・財政調整基金において、財源不足を補う目的で行う取崩しが必要とならないよう努める。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・その他特定目的基金において、積立てと取崩しのバランスを考慮し、充当する事業を精査し残高が大きく減少しないよう努めていく。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・ふるさと応援寄附基金においては、①町長にお任せ（使途指定なし寄附金）、②町の活性化を応援する事業、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③安心・安全で健やかなまちづくりを応援する事業、④歴史・文化を継承し、自然・環境を保全する事業、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⑤私立学校（高野山学園）への支援の５つの使い道を設定しており、これらの事業の実施に用いる。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・公共施設整備基金においては、老朽化の進む公共施設等の整備に要する経費に用いる。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・地域福祉基金においては、高齢者・障害者等の保健福祉の増進に用いる。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・森林環境譲与税基金においては、間伐等の森林管理ほか、木育の推進や林業の担い手確保等のために用いる。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・街並み景観及び自然景観振興整備基金においては、景観条例に定める指定地区の振興と整備に用いる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・ふるさと応援寄附金を原資とするふるさと応援寄附基金については、寄附者の以降にそった事業に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取崩した一方で、今年度の寄附総額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百万円のうち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百万円を積立た結果、令和６年度末残高は、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百万円となり残額が多くなっていますが、寄附者の意向を尊重しつつ持続可能な行財政運営に活用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していく予定です。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・ふるさと応援寄附基金においては、今後も充当する事業を十分に精査しつつ取崩していく予定である。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・公共施設整備基金においては、今後の公共施設整備において充当する予定であり、決算余剰金が生じた際に可能な金額を積立てる。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・森林環境譲与税基金においては、今後も活用可能事業において充当をおこなう予定である。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百万円、高野町定住促進奨学金のため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・本町の財政調整基金の規模については、近年自然天然現象が起因する災害の激甚化や近い将来発生すると予測されている南海トラフ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大地震等の大規模災害などの予期せぬ事態が発生した場合、一般的に発災時の初期対応には被災者一人当たり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援が必要だといわれていますが、本町のような山間地でかつ集落が点在している地域では、約２倍程度の支援が必要だと考えており、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国や募金などの支援があったとしてもその２分の１程度は不測の事態への備えとして確保して置く必要と考え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「高野町民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億円」を、本町の財政調整基金の規模としており、令和６年度末は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若干多くなっていますが、概ね目標額程度の残高となっています。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今後は財源不足による取崩しが必要とならないよう事業の見直しと経費の削減を進め、この水準を維持するよう努める。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・令和６年度は、普通交付税の再算定により過去に発行した臨時財政対策債の償還費の一部が交付されたことにより、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百万円を積立しため、前年度より増加している。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・今後も大型事業により地方債残高の増加が見込まれるため、実質公債費率の動向に注意するとともに、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財政調整基金などの他の基金の状況を勘案して定期的な積立を行い、償還財源を確保していく。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
2,542
137.03
6,214,199
5,962,734
198,832
2,353,046
7,614,184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本町の財政力指数は</a:t>
          </a:r>
          <a:r>
            <a:rPr kumimoji="1" lang="en-US" altLang="ja-JP" sz="1100">
              <a:latin typeface="ＭＳ Ｐゴシック" panose="020B0600070205080204" pitchFamily="50" charset="-128"/>
              <a:ea typeface="ＭＳ Ｐゴシック" panose="020B0600070205080204" pitchFamily="50" charset="-128"/>
            </a:rPr>
            <a:t>0.20</a:t>
          </a:r>
          <a:r>
            <a:rPr kumimoji="1" lang="ja-JP" altLang="en-US" sz="1100">
              <a:latin typeface="ＭＳ Ｐゴシック" panose="020B0600070205080204" pitchFamily="50" charset="-128"/>
              <a:ea typeface="ＭＳ Ｐゴシック" panose="020B0600070205080204" pitchFamily="50" charset="-128"/>
            </a:rPr>
            <a:t>前後と低く、標準的な行政経費の約</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割を地方交付税に頼る脆弱な財政構造が続いています。</a:t>
          </a:r>
        </a:p>
        <a:p>
          <a:r>
            <a:rPr kumimoji="1" lang="ja-JP" altLang="en-US" sz="1100">
              <a:latin typeface="ＭＳ Ｐゴシック" panose="020B0600070205080204" pitchFamily="50" charset="-128"/>
              <a:ea typeface="ＭＳ Ｐゴシック" panose="020B0600070205080204" pitchFamily="50" charset="-128"/>
            </a:rPr>
            <a:t>　この低迷の主な原因は、人口減少による町民税の減少に加え、山間地特有のインフラ維持費や世界遺産の保護コストが膨らみ、「収入不足と経費増」が構造化している点にあります。さらに、近年は「学びの交流拠点整備」などの大規模プロジェクトによる地方債発行が財政を圧迫し、指数を押し下げる要因となりました。</a:t>
          </a:r>
        </a:p>
        <a:p>
          <a:r>
            <a:rPr kumimoji="1" lang="ja-JP" altLang="en-US" sz="1100">
              <a:latin typeface="ＭＳ Ｐゴシック" panose="020B0600070205080204" pitchFamily="50" charset="-128"/>
              <a:ea typeface="ＭＳ Ｐゴシック" panose="020B0600070205080204" pitchFamily="50" charset="-128"/>
            </a:rPr>
            <a:t>　今後は、黒字を維持しつつも、観光振興やふるさと納税による自主財源の確保と、投資的経費の抑制による公債費の削減が財政健全化への急務となります。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153162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25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153162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133858</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83058</xdr:rowOff>
    </xdr:from>
    <xdr:to>
      <xdr:col>7</xdr:col>
      <xdr:colOff>31750</xdr:colOff>
      <xdr:row>44</xdr:row>
      <xdr:rowOff>13208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169435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本町の経常収支比率は、</a:t>
          </a:r>
          <a:r>
            <a:rPr kumimoji="1" lang="en-US" altLang="ja-JP" sz="1300">
              <a:latin typeface="ＭＳ Ｐゴシック" panose="020B0600070205080204" pitchFamily="50" charset="-128"/>
              <a:ea typeface="ＭＳ Ｐゴシック" panose="020B0600070205080204" pitchFamily="50" charset="-128"/>
            </a:rPr>
            <a:t>91.1%</a:t>
          </a:r>
          <a:r>
            <a:rPr kumimoji="1" lang="ja-JP" altLang="en-US" sz="1300">
              <a:latin typeface="ＭＳ Ｐゴシック" panose="020B0600070205080204" pitchFamily="50" charset="-128"/>
              <a:ea typeface="ＭＳ Ｐゴシック" panose="020B0600070205080204" pitchFamily="50" charset="-128"/>
            </a:rPr>
            <a:t>と極めて高い水準にあり、財政の硬直化が進んでいます。</a:t>
          </a:r>
        </a:p>
        <a:p>
          <a:r>
            <a:rPr kumimoji="1" lang="ja-JP" altLang="en-US" sz="1300">
              <a:latin typeface="ＭＳ Ｐゴシック" panose="020B0600070205080204" pitchFamily="50" charset="-128"/>
              <a:ea typeface="ＭＳ Ｐゴシック" panose="020B0600070205080204" pitchFamily="50" charset="-128"/>
            </a:rPr>
            <a:t>　主な原因は、大規模な公共事業に伴う公債費の増大に加え、物価高騰による物件費の維持管理コスト上昇にあります。自由に使える財源が乏しいため、新たな施策や突発的な災害への対応力が低下している状態です。</a:t>
          </a:r>
        </a:p>
        <a:p>
          <a:r>
            <a:rPr kumimoji="1" lang="ja-JP" altLang="en-US" sz="1300">
              <a:latin typeface="ＭＳ Ｐゴシック" panose="020B0600070205080204" pitchFamily="50" charset="-128"/>
              <a:ea typeface="ＭＳ Ｐゴシック" panose="020B0600070205080204" pitchFamily="50" charset="-128"/>
            </a:rPr>
            <a:t>　今後は、黒字を維持しつつも、経常経費の徹底した削減とふるさと納税等の自主財源確保による、財政の弾力性回復が急務となっています。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128376</xdr:rowOff>
    </xdr:from>
    <xdr:to>
      <xdr:col>23</xdr:col>
      <xdr:colOff>133350</xdr:colOff>
      <xdr:row>64</xdr:row>
      <xdr:rowOff>45403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2972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100224</xdr:rowOff>
    </xdr:from>
    <xdr:to>
      <xdr:col>19</xdr:col>
      <xdr:colOff>133350</xdr:colOff>
      <xdr:row>63</xdr:row>
      <xdr:rowOff>128376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157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122872</xdr:rowOff>
    </xdr:from>
    <xdr:to>
      <xdr:col>15</xdr:col>
      <xdr:colOff>82550</xdr:colOff>
      <xdr:row>63</xdr:row>
      <xdr:rowOff>100224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52772"/>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122872</xdr:rowOff>
    </xdr:from>
    <xdr:to>
      <xdr:col>11</xdr:col>
      <xdr:colOff>31750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52772"/>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77576</xdr:rowOff>
    </xdr:from>
    <xdr:to>
      <xdr:col>19</xdr:col>
      <xdr:colOff>184150</xdr:colOff>
      <xdr:row>64</xdr:row>
      <xdr:rowOff>7726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163953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6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49424</xdr:rowOff>
    </xdr:from>
    <xdr:to>
      <xdr:col>15</xdr:col>
      <xdr:colOff>133350</xdr:colOff>
      <xdr:row>63</xdr:row>
      <xdr:rowOff>151024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135801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72072</xdr:rowOff>
    </xdr:from>
    <xdr:to>
      <xdr:col>11</xdr:col>
      <xdr:colOff>82550</xdr:colOff>
      <xdr:row>63</xdr:row>
      <xdr:rowOff>2222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本町の人件費と物件費は、社会情勢や町独自の施策を背景に、いずれも財政を圧迫する要因となっています。</a:t>
          </a:r>
        </a:p>
        <a:p>
          <a:r>
            <a:rPr kumimoji="1" lang="ja-JP" altLang="en-US" sz="1300">
              <a:latin typeface="ＭＳ Ｐゴシック" panose="020B0600070205080204" pitchFamily="50" charset="-128"/>
              <a:ea typeface="ＭＳ Ｐゴシック" panose="020B0600070205080204" pitchFamily="50" charset="-128"/>
            </a:rPr>
            <a:t>　人件費については、定員管理の適正化を図りつつも、</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時間体制の消防・救急や福祉サービスの維持、さらに社会的な賃金水準の上昇が重なり、高止まりの状態にあります。</a:t>
          </a:r>
        </a:p>
        <a:p>
          <a:r>
            <a:rPr kumimoji="1" lang="ja-JP" altLang="en-US" sz="1300">
              <a:latin typeface="ＭＳ Ｐゴシック" panose="020B0600070205080204" pitchFamily="50" charset="-128"/>
              <a:ea typeface="ＭＳ Ｐゴシック" panose="020B0600070205080204" pitchFamily="50" charset="-128"/>
            </a:rPr>
            <a:t>　一方、物件費は、エネルギー価格や原材料費の物価高騰に加え、新設された「高野山学びの杜」などの公共施設稼働に伴う維持管理コストが増大しています。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6094</xdr:rowOff>
    </xdr:from>
    <xdr:to>
      <xdr:col>23</xdr:col>
      <xdr:colOff>133350</xdr:colOff>
      <xdr:row>82</xdr:row>
      <xdr:rowOff>56412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4994"/>
          <a:ext cx="838200" cy="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171089</xdr:rowOff>
    </xdr:from>
    <xdr:to>
      <xdr:col>19</xdr:col>
      <xdr:colOff>133350</xdr:colOff>
      <xdr:row>82</xdr:row>
      <xdr:rowOff>6094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58539"/>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164771</xdr:rowOff>
    </xdr:from>
    <xdr:to>
      <xdr:col>15</xdr:col>
      <xdr:colOff>82550</xdr:colOff>
      <xdr:row>81</xdr:row>
      <xdr:rowOff>171089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2221"/>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133435</xdr:rowOff>
    </xdr:from>
    <xdr:to>
      <xdr:col>11</xdr:col>
      <xdr:colOff>31750</xdr:colOff>
      <xdr:row>81</xdr:row>
      <xdr:rowOff>164771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20885"/>
          <a:ext cx="8890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5612</xdr:rowOff>
    </xdr:from>
    <xdr:to>
      <xdr:col>23</xdr:col>
      <xdr:colOff>184150</xdr:colOff>
      <xdr:row>82</xdr:row>
      <xdr:rowOff>107212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149139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3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126744</xdr:rowOff>
    </xdr:from>
    <xdr:to>
      <xdr:col>19</xdr:col>
      <xdr:colOff>184150</xdr:colOff>
      <xdr:row>82</xdr:row>
      <xdr:rowOff>56894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41671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120289</xdr:rowOff>
    </xdr:from>
    <xdr:to>
      <xdr:col>15</xdr:col>
      <xdr:colOff>133350</xdr:colOff>
      <xdr:row>82</xdr:row>
      <xdr:rowOff>50439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35216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9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113971</xdr:rowOff>
    </xdr:from>
    <xdr:to>
      <xdr:col>11</xdr:col>
      <xdr:colOff>82550</xdr:colOff>
      <xdr:row>82</xdr:row>
      <xdr:rowOff>44121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28898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8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82635</xdr:rowOff>
    </xdr:from>
    <xdr:to>
      <xdr:col>7</xdr:col>
      <xdr:colOff>31750</xdr:colOff>
      <xdr:row>82</xdr:row>
      <xdr:rowOff>12785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169012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5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実施済みの給与削減（</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歳以上昇給抑制等）により類似団体平均値を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ポイント下回り県内でも最低水準でもある。</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ポイント改善した。今後は、公務員の人手不足が加速しており、給与改定等を実施し、人材確保を図る。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43814</xdr:rowOff>
    </xdr:from>
    <xdr:to>
      <xdr:col>81</xdr:col>
      <xdr:colOff>44450</xdr:colOff>
      <xdr:row>85</xdr:row>
      <xdr:rowOff>122238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17064"/>
          <a:ext cx="8382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25718</xdr:rowOff>
    </xdr:from>
    <xdr:to>
      <xdr:col>77</xdr:col>
      <xdr:colOff>44450</xdr:colOff>
      <xdr:row>85</xdr:row>
      <xdr:rowOff>43814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59896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130811</xdr:rowOff>
    </xdr:from>
    <xdr:to>
      <xdr:col>72</xdr:col>
      <xdr:colOff>203200</xdr:colOff>
      <xdr:row>85</xdr:row>
      <xdr:rowOff>25718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532611"/>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84</xdr:row>
      <xdr:rowOff>160973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3261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87965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8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164464</xdr:rowOff>
    </xdr:from>
    <xdr:to>
      <xdr:col>77</xdr:col>
      <xdr:colOff>95250</xdr:colOff>
      <xdr:row>85</xdr:row>
      <xdr:rowOff>94614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104791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3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146368</xdr:rowOff>
    </xdr:from>
    <xdr:to>
      <xdr:col>73</xdr:col>
      <xdr:colOff>44450</xdr:colOff>
      <xdr:row>85</xdr:row>
      <xdr:rowOff>76518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86695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80011</xdr:rowOff>
    </xdr:from>
    <xdr:to>
      <xdr:col>68</xdr:col>
      <xdr:colOff>203200</xdr:colOff>
      <xdr:row>85</xdr:row>
      <xdr:rowOff>10161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20338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110173</xdr:rowOff>
    </xdr:from>
    <xdr:to>
      <xdr:col>64</xdr:col>
      <xdr:colOff>152400</xdr:colOff>
      <xdr:row>85</xdr:row>
      <xdr:rowOff>40323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50500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本町では過疎化と顕著な人口減少に直面しており、人口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人あたりの職員数は類似団体平均を</a:t>
          </a:r>
          <a:r>
            <a:rPr kumimoji="1" lang="en-US" altLang="ja-JP" sz="1100">
              <a:latin typeface="ＭＳ Ｐゴシック" panose="020B0600070205080204" pitchFamily="50" charset="-128"/>
              <a:ea typeface="ＭＳ Ｐゴシック" panose="020B0600070205080204" pitchFamily="50" charset="-128"/>
            </a:rPr>
            <a:t>11.58</a:t>
          </a:r>
          <a:r>
            <a:rPr kumimoji="1" lang="ja-JP" altLang="en-US" sz="1100">
              <a:latin typeface="ＭＳ Ｐゴシック" panose="020B0600070205080204" pitchFamily="50" charset="-128"/>
              <a:ea typeface="ＭＳ Ｐゴシック" panose="020B0600070205080204" pitchFamily="50" charset="-128"/>
            </a:rPr>
            <a:t>人上回る水準にあります。</a:t>
          </a:r>
        </a:p>
        <a:p>
          <a:r>
            <a:rPr kumimoji="1" lang="ja-JP" altLang="en-US" sz="1100">
              <a:latin typeface="ＭＳ Ｐゴシック" panose="020B0600070205080204" pitchFamily="50" charset="-128"/>
              <a:ea typeface="ＭＳ Ｐゴシック" panose="020B0600070205080204" pitchFamily="50" charset="-128"/>
            </a:rPr>
            <a:t>　しかし、広大な町域において消防署や支所といった拠点を維持し、住民への行政サービスを担保するためには、単純な人員削減が難しい実情があります。特に観光地・宗教都市としての特殊な行政需要への対応も不可欠です。</a:t>
          </a:r>
        </a:p>
        <a:p>
          <a:r>
            <a:rPr kumimoji="1" lang="ja-JP" altLang="en-US" sz="1100">
              <a:latin typeface="ＭＳ Ｐゴシック" panose="020B0600070205080204" pitchFamily="50" charset="-128"/>
              <a:ea typeface="ＭＳ Ｐゴシック" panose="020B0600070205080204" pitchFamily="50" charset="-128"/>
            </a:rPr>
            <a:t> 　今後は、業務の効率化や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（デジタルトランスフォーメーション）を推進しつつ、限られた人的資源を最適に配置する「適正な定員管理」を継続し、財政健全化とサービス維持の両立を図る方針です。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84231</xdr:rowOff>
    </xdr:from>
    <xdr:to>
      <xdr:col>81</xdr:col>
      <xdr:colOff>44450</xdr:colOff>
      <xdr:row>60</xdr:row>
      <xdr:rowOff>100547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71231"/>
          <a:ext cx="838200" cy="1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84231</xdr:rowOff>
    </xdr:from>
    <xdr:to>
      <xdr:col>77</xdr:col>
      <xdr:colOff>44450</xdr:colOff>
      <xdr:row>60</xdr:row>
      <xdr:rowOff>100433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371231"/>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82163</xdr:rowOff>
    </xdr:from>
    <xdr:to>
      <xdr:col>72</xdr:col>
      <xdr:colOff>203200</xdr:colOff>
      <xdr:row>60</xdr:row>
      <xdr:rowOff>100433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69163"/>
          <a:ext cx="8890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67800</xdr:rowOff>
    </xdr:from>
    <xdr:to>
      <xdr:col>68</xdr:col>
      <xdr:colOff>152400</xdr:colOff>
      <xdr:row>60</xdr:row>
      <xdr:rowOff>82163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54800"/>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49747</xdr:rowOff>
    </xdr:from>
    <xdr:to>
      <xdr:col>81</xdr:col>
      <xdr:colOff>95250</xdr:colOff>
      <xdr:row>60</xdr:row>
      <xdr:rowOff>151347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21824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0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33431</xdr:rowOff>
    </xdr:from>
    <xdr:to>
      <xdr:col>77</xdr:col>
      <xdr:colOff>95250</xdr:colOff>
      <xdr:row>60</xdr:row>
      <xdr:rowOff>135031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119808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06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49633</xdr:rowOff>
    </xdr:from>
    <xdr:to>
      <xdr:col>73</xdr:col>
      <xdr:colOff>44450</xdr:colOff>
      <xdr:row>60</xdr:row>
      <xdr:rowOff>151233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136010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31363</xdr:rowOff>
    </xdr:from>
    <xdr:to>
      <xdr:col>68</xdr:col>
      <xdr:colOff>203200</xdr:colOff>
      <xdr:row>60</xdr:row>
      <xdr:rowOff>132963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117740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0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17000</xdr:rowOff>
    </xdr:from>
    <xdr:to>
      <xdr:col>64</xdr:col>
      <xdr:colOff>152400</xdr:colOff>
      <xdr:row>60</xdr:row>
      <xdr:rowOff>118600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103377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規模プロジェクトに伴う地方債発行により負債総額は増加していますが、返済額の多くが後年度に国から補填される「過疎対策事業債」などの有利な起債を活用しているため、町の実質的な負担は低く抑えられています。</a:t>
          </a:r>
        </a:p>
        <a:p>
          <a:r>
            <a:rPr kumimoji="1" lang="ja-JP" altLang="en-US" sz="1300">
              <a:latin typeface="ＭＳ Ｐゴシック" panose="020B0600070205080204" pitchFamily="50" charset="-128"/>
              <a:ea typeface="ＭＳ Ｐゴシック" panose="020B0600070205080204" pitchFamily="50" charset="-128"/>
            </a:rPr>
            <a:t>　今後は、完了した事業の償還が本格化することに加え、新庁舎整備等の大型案件も控えているため、償還計画の平準化と新規起債の厳選による中長期的な負担管理が重要となります。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118956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2065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62654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62654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110913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206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年度の将来負担は、大規模事業により負債総額が約</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億円まで増加したものの、交付税措置や基金等の充当可能財源が約</a:t>
          </a:r>
          <a:r>
            <a:rPr kumimoji="1" lang="en-US" altLang="ja-JP" sz="1300">
              <a:latin typeface="ＭＳ Ｐゴシック" panose="020B0600070205080204" pitchFamily="50" charset="-128"/>
              <a:ea typeface="ＭＳ Ｐゴシック" panose="020B0600070205080204" pitchFamily="50" charset="-128"/>
            </a:rPr>
            <a:t>147.6</a:t>
          </a:r>
          <a:r>
            <a:rPr kumimoji="1" lang="ja-JP" altLang="en-US" sz="1300">
              <a:latin typeface="ＭＳ Ｐゴシック" panose="020B0600070205080204" pitchFamily="50" charset="-128"/>
              <a:ea typeface="ＭＳ Ｐゴシック" panose="020B0600070205080204" pitchFamily="50" charset="-128"/>
            </a:rPr>
            <a:t>億円とそれを大きく上回っており、実質的な将来負担比率は算定されない健全な状態にあります。今後は本庁舎整備等の大型案件を控え、地方債残高の増加が見込まれることから、交付税措置の高い起債の活用や事業の精査による、慎重な負債管理が求められます。</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
2,542
137.03
6,214,199
5,962,734
198,832
2,353,046
7,614,184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類似団体と比較して職員数が多いため、人件費比率は類似団体や和歌山県平均と比較しても高い。</a:t>
          </a:r>
        </a:p>
        <a:p>
          <a:r>
            <a:rPr kumimoji="1" lang="ja-JP" altLang="en-US" sz="1300">
              <a:latin typeface="ＭＳ Ｐゴシック" panose="020B0600070205080204" pitchFamily="50" charset="-128"/>
              <a:ea typeface="ＭＳ Ｐゴシック" panose="020B0600070205080204" pitchFamily="50" charset="-128"/>
            </a:rPr>
            <a:t>　町単独の消防署や支所があり人件費の削減も難しいが、退職勧奨の実施や適正な定数管理を行い、必要最小限になるように努める。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659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39</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80010</xdr:rowOff>
    </xdr:from>
    <xdr:to>
      <xdr:col>24</xdr:col>
      <xdr:colOff>76200</xdr:colOff>
      <xdr:row>39</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光熱水費、委託料、備品購入費等）は、近年の物価・エネルギー価格の高騰に加え、施設維持管理コストの増大により、財政を圧迫する主要因となっています。特に、前年度から順次供用が開始された「高野山学びの杜（学びの交流拠点）」等の維持管理費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年度決算においても経常的な負担として定着しています。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159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51562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15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17</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7876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145288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87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本町の扶助費は、高齢化の進展に伴い緩やかな増加傾向にあるものの、指標としては類似団体平均や県平均を下回る低い水準に抑制されています。これは、生活保護受給世帯の割合や特定の福祉サービスの給付規模が、他自治体と比較して相対的に小さく管理されていることを示しています。</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現在は平均を下回る水準ですが、さらなる高齢化や社会ニーズの多様化による将来的な扶助費の増大は避けられません。今後は、国・県の補助金を最大限に活用しつつ、介護予防の推進などを通じて給付の適正化を継続し、低水準での安定的な推移に努めます。</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199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その他の経費に係る経常収支比率は、類似団体平均値、和歌山県平均を共に下回っている。</a:t>
          </a:r>
        </a:p>
        <a:p>
          <a:r>
            <a:rPr kumimoji="1" lang="ja-JP" altLang="en-US" sz="1300">
              <a:latin typeface="ＭＳ Ｐゴシック" panose="020B0600070205080204" pitchFamily="50" charset="-128"/>
              <a:ea typeface="ＭＳ Ｐゴシック" panose="020B0600070205080204" pitchFamily="50" charset="-128"/>
            </a:rPr>
            <a:t>　その他経費のうち繰出金については、下水道事業等に対する繰出金を補助金として計上したことで減少が推移している。</a:t>
          </a:r>
        </a:p>
        <a:p>
          <a:r>
            <a:rPr kumimoji="1" lang="ja-JP" altLang="en-US" sz="1300">
              <a:latin typeface="ＭＳ Ｐゴシック" panose="020B0600070205080204" pitchFamily="50" charset="-128"/>
              <a:ea typeface="ＭＳ Ｐゴシック" panose="020B0600070205080204" pitchFamily="50" charset="-128"/>
            </a:rPr>
            <a:t>　今後も、高野山総合診療所での収益事業の拡大・診療体制の見直しによる経費の削減等により一般会計の負担額抑制を図る。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62992</xdr:rowOff>
    </xdr:from>
    <xdr:to>
      <xdr:col>82</xdr:col>
      <xdr:colOff>107950</xdr:colOff>
      <xdr:row>58</xdr:row>
      <xdr:rowOff>62992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0070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62992</xdr:rowOff>
    </xdr:from>
    <xdr:to>
      <xdr:col>78</xdr:col>
      <xdr:colOff>69850</xdr:colOff>
      <xdr:row>60</xdr:row>
      <xdr:rowOff>21844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07092"/>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165862</xdr:rowOff>
    </xdr:from>
    <xdr:to>
      <xdr:col>73</xdr:col>
      <xdr:colOff>180975</xdr:colOff>
      <xdr:row>60</xdr:row>
      <xdr:rowOff>21844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814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165862</xdr:rowOff>
    </xdr:from>
    <xdr:to>
      <xdr:col>69</xdr:col>
      <xdr:colOff>92075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814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xdr:rowOff>
    </xdr:from>
    <xdr:to>
      <xdr:col>82</xdr:col>
      <xdr:colOff>158750</xdr:colOff>
      <xdr:row>58</xdr:row>
      <xdr:rowOff>113792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155719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123969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725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142494</xdr:rowOff>
    </xdr:from>
    <xdr:to>
      <xdr:col>74</xdr:col>
      <xdr:colOff>31750</xdr:colOff>
      <xdr:row>60</xdr:row>
      <xdr:rowOff>72644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57421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115062</xdr:rowOff>
    </xdr:from>
    <xdr:to>
      <xdr:col>69</xdr:col>
      <xdr:colOff>142875</xdr:colOff>
      <xdr:row>60</xdr:row>
      <xdr:rowOff>45212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29989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補助費等は令和５年度から下水道事業等が法適用化したことから、高止まりで推移している。本年度は、補助金は微減している。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町単独の補助金については、従前から廃止や見直しを行っているところであるが、終了期限を設けて効果の検証を行い、事業の仕分けを行うことで一層の抑制に努めていく。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90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7517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74422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66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66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学びの交流拠点整備事業」（令和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度）などの大規模投資により地方債残高は一時的に増加する見込みであるが、以降は起債の発行額が償還額を下回るよう努めていく。また、新規事業について真に必要であるかどうか精査し、公債費の削減を図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73661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848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48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157480</xdr:rowOff>
    </xdr:from>
    <xdr:to>
      <xdr:col>15</xdr:col>
      <xdr:colOff>98425</xdr:colOff>
      <xdr:row>76</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162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16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106680</xdr:rowOff>
    </xdr:from>
    <xdr:to>
      <xdr:col>11</xdr:col>
      <xdr:colOff>60325</xdr:colOff>
      <xdr:row>76</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47007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公債費以外の経常収支比率は補助費等の増により前年度から</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ポイント増となり、類似団体平均値を</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％上回った。</a:t>
          </a:r>
        </a:p>
        <a:p>
          <a:r>
            <a:rPr kumimoji="1" lang="ja-JP" altLang="en-US" sz="1300">
              <a:latin typeface="ＭＳ Ｐゴシック" panose="020B0600070205080204" pitchFamily="50" charset="-128"/>
              <a:ea typeface="ＭＳ Ｐゴシック" panose="020B0600070205080204" pitchFamily="50" charset="-128"/>
            </a:rPr>
            <a:t>　今後は、より一層経常経費の抑制に努め、経常収支比率の改善を図っていく。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13411"/>
          <a:ext cx="8382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791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77470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657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6576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154179</xdr:rowOff>
    </xdr:from>
    <xdr:to>
      <xdr:col>29</xdr:col>
      <xdr:colOff>127000</xdr:colOff>
      <xdr:row>18</xdr:row>
      <xdr:rowOff>31848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6454"/>
          <a:ext cx="647700" cy="49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138956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01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31848</xdr:rowOff>
    </xdr:from>
    <xdr:to>
      <xdr:col>26</xdr:col>
      <xdr:colOff>50800</xdr:colOff>
      <xdr:row>18</xdr:row>
      <xdr:rowOff>44353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5573"/>
          <a:ext cx="698500" cy="12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44353</xdr:rowOff>
    </xdr:from>
    <xdr:to>
      <xdr:col>22</xdr:col>
      <xdr:colOff>114300</xdr:colOff>
      <xdr:row>18</xdr:row>
      <xdr:rowOff>50109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8078"/>
          <a:ext cx="698500" cy="5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50109</xdr:rowOff>
    </xdr:from>
    <xdr:to>
      <xdr:col>18</xdr:col>
      <xdr:colOff>177800</xdr:colOff>
      <xdr:row>18</xdr:row>
      <xdr:rowOff>53612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3834"/>
          <a:ext cx="698500" cy="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103379</xdr:rowOff>
    </xdr:from>
    <xdr:to>
      <xdr:col>29</xdr:col>
      <xdr:colOff>177800</xdr:colOff>
      <xdr:row>18</xdr:row>
      <xdr:rowOff>33529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5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119906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1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152498</xdr:rowOff>
    </xdr:from>
    <xdr:to>
      <xdr:col>26</xdr:col>
      <xdr:colOff>101600</xdr:colOff>
      <xdr:row>18</xdr:row>
      <xdr:rowOff>82648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4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92825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3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165003</xdr:rowOff>
    </xdr:from>
    <xdr:to>
      <xdr:col>22</xdr:col>
      <xdr:colOff>165100</xdr:colOff>
      <xdr:row>18</xdr:row>
      <xdr:rowOff>95153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105330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9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170759</xdr:rowOff>
    </xdr:from>
    <xdr:to>
      <xdr:col>19</xdr:col>
      <xdr:colOff>38100</xdr:colOff>
      <xdr:row>18</xdr:row>
      <xdr:rowOff>100909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3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111086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90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2812</xdr:rowOff>
    </xdr:from>
    <xdr:to>
      <xdr:col>15</xdr:col>
      <xdr:colOff>101600</xdr:colOff>
      <xdr:row>18</xdr:row>
      <xdr:rowOff>104412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114589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65567</xdr:rowOff>
    </xdr:from>
    <xdr:to>
      <xdr:col>29</xdr:col>
      <xdr:colOff>127000</xdr:colOff>
      <xdr:row>36</xdr:row>
      <xdr:rowOff>65567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18817"/>
          <a:ext cx="6477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65567</xdr:rowOff>
    </xdr:from>
    <xdr:to>
      <xdr:col>26</xdr:col>
      <xdr:colOff>50800</xdr:colOff>
      <xdr:row>36</xdr:row>
      <xdr:rowOff>120706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18817"/>
          <a:ext cx="698500" cy="55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120706</xdr:rowOff>
    </xdr:from>
    <xdr:to>
      <xdr:col>22</xdr:col>
      <xdr:colOff>114300</xdr:colOff>
      <xdr:row>36</xdr:row>
      <xdr:rowOff>127941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73956"/>
          <a:ext cx="698500" cy="7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119247</xdr:rowOff>
    </xdr:from>
    <xdr:to>
      <xdr:col>18</xdr:col>
      <xdr:colOff>177800</xdr:colOff>
      <xdr:row>36</xdr:row>
      <xdr:rowOff>127941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72497"/>
          <a:ext cx="698500" cy="8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14767</xdr:rowOff>
    </xdr:from>
    <xdr:to>
      <xdr:col>29</xdr:col>
      <xdr:colOff>177800</xdr:colOff>
      <xdr:row>36</xdr:row>
      <xdr:rowOff>116367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6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329744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4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14767</xdr:rowOff>
    </xdr:from>
    <xdr:to>
      <xdr:col>26</xdr:col>
      <xdr:colOff>101600</xdr:colOff>
      <xdr:row>36</xdr:row>
      <xdr:rowOff>116367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6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101144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54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69906</xdr:rowOff>
    </xdr:from>
    <xdr:to>
      <xdr:col>22</xdr:col>
      <xdr:colOff>165100</xdr:colOff>
      <xdr:row>37</xdr:row>
      <xdr:rowOff>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3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156283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0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77141</xdr:rowOff>
    </xdr:from>
    <xdr:to>
      <xdr:col>19</xdr:col>
      <xdr:colOff>38100</xdr:colOff>
      <xdr:row>37</xdr:row>
      <xdr:rowOff>7291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30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163518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1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68447</xdr:rowOff>
    </xdr:from>
    <xdr:to>
      <xdr:col>15</xdr:col>
      <xdr:colOff>101600</xdr:colOff>
      <xdr:row>36</xdr:row>
      <xdr:rowOff>170047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154824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0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
2,542
137.03
6,214,199
5,962,734
198,832
2,353,046
7,614,184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115679</xdr:rowOff>
    </xdr:from>
    <xdr:to>
      <xdr:col>24</xdr:col>
      <xdr:colOff>63500</xdr:colOff>
      <xdr:row>36</xdr:row>
      <xdr:rowOff>166033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7879"/>
          <a:ext cx="838200" cy="5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166033</xdr:rowOff>
    </xdr:from>
    <xdr:to>
      <xdr:col>19</xdr:col>
      <xdr:colOff>177800</xdr:colOff>
      <xdr:row>37</xdr:row>
      <xdr:rowOff>1468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8233"/>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1468</xdr:rowOff>
    </xdr:from>
    <xdr:to>
      <xdr:col>15</xdr:col>
      <xdr:colOff>50800</xdr:colOff>
      <xdr:row>37</xdr:row>
      <xdr:rowOff>11115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5118"/>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11115</xdr:rowOff>
    </xdr:from>
    <xdr:to>
      <xdr:col>10</xdr:col>
      <xdr:colOff>114300</xdr:colOff>
      <xdr:row>37</xdr:row>
      <xdr:rowOff>12708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4765"/>
          <a:ext cx="88900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64879</xdr:rowOff>
    </xdr:from>
    <xdr:to>
      <xdr:col>24</xdr:col>
      <xdr:colOff>114300</xdr:colOff>
      <xdr:row>36</xdr:row>
      <xdr:rowOff>166479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87756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115233</xdr:rowOff>
    </xdr:from>
    <xdr:to>
      <xdr:col>20</xdr:col>
      <xdr:colOff>38100</xdr:colOff>
      <xdr:row>37</xdr:row>
      <xdr:rowOff>45383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61910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122118</xdr:rowOff>
    </xdr:from>
    <xdr:to>
      <xdr:col>15</xdr:col>
      <xdr:colOff>101600</xdr:colOff>
      <xdr:row>37</xdr:row>
      <xdr:rowOff>52268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68795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131765</xdr:rowOff>
    </xdr:from>
    <xdr:to>
      <xdr:col>10</xdr:col>
      <xdr:colOff>165100</xdr:colOff>
      <xdr:row>37</xdr:row>
      <xdr:rowOff>61915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78442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133358</xdr:rowOff>
    </xdr:from>
    <xdr:to>
      <xdr:col>6</xdr:col>
      <xdr:colOff>38100</xdr:colOff>
      <xdr:row>37</xdr:row>
      <xdr:rowOff>63508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80035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8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112986</xdr:rowOff>
    </xdr:from>
    <xdr:to>
      <xdr:col>24</xdr:col>
      <xdr:colOff>63500</xdr:colOff>
      <xdr:row>57</xdr:row>
      <xdr:rowOff>150603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85636"/>
          <a:ext cx="838200" cy="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150603</xdr:rowOff>
    </xdr:from>
    <xdr:to>
      <xdr:col>19</xdr:col>
      <xdr:colOff>177800</xdr:colOff>
      <xdr:row>57</xdr:row>
      <xdr:rowOff>155428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23253"/>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155428</xdr:rowOff>
    </xdr:from>
    <xdr:to>
      <xdr:col>15</xdr:col>
      <xdr:colOff>50800</xdr:colOff>
      <xdr:row>57</xdr:row>
      <xdr:rowOff>157682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28078"/>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157682</xdr:rowOff>
    </xdr:from>
    <xdr:to>
      <xdr:col>10</xdr:col>
      <xdr:colOff>114300</xdr:colOff>
      <xdr:row>58</xdr:row>
      <xdr:rowOff>21036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30332"/>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62186</xdr:rowOff>
    </xdr:from>
    <xdr:to>
      <xdr:col>24</xdr:col>
      <xdr:colOff>114300</xdr:colOff>
      <xdr:row>57</xdr:row>
      <xdr:rowOff>163786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85063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99803</xdr:rowOff>
    </xdr:from>
    <xdr:to>
      <xdr:col>20</xdr:col>
      <xdr:colOff>38100</xdr:colOff>
      <xdr:row>58</xdr:row>
      <xdr:rowOff>29953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46480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4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104628</xdr:rowOff>
    </xdr:from>
    <xdr:to>
      <xdr:col>15</xdr:col>
      <xdr:colOff>101600</xdr:colOff>
      <xdr:row>58</xdr:row>
      <xdr:rowOff>34778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51305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5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106882</xdr:rowOff>
    </xdr:from>
    <xdr:to>
      <xdr:col>10</xdr:col>
      <xdr:colOff>165100</xdr:colOff>
      <xdr:row>58</xdr:row>
      <xdr:rowOff>37032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53559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5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141686</xdr:rowOff>
    </xdr:from>
    <xdr:to>
      <xdr:col>6</xdr:col>
      <xdr:colOff>38100</xdr:colOff>
      <xdr:row>58</xdr:row>
      <xdr:rowOff>71836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62963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0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148867</xdr:rowOff>
    </xdr:from>
    <xdr:to>
      <xdr:col>24</xdr:col>
      <xdr:colOff>63500</xdr:colOff>
      <xdr:row>79</xdr:row>
      <xdr:rowOff>7519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21967"/>
          <a:ext cx="838200" cy="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159634</xdr:rowOff>
    </xdr:from>
    <xdr:to>
      <xdr:col>19</xdr:col>
      <xdr:colOff>177800</xdr:colOff>
      <xdr:row>79</xdr:row>
      <xdr:rowOff>7519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32734"/>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159634</xdr:rowOff>
    </xdr:from>
    <xdr:to>
      <xdr:col>15</xdr:col>
      <xdr:colOff>50800</xdr:colOff>
      <xdr:row>79</xdr:row>
      <xdr:rowOff>3409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32734"/>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3409</xdr:rowOff>
    </xdr:from>
    <xdr:to>
      <xdr:col>10</xdr:col>
      <xdr:colOff>114300</xdr:colOff>
      <xdr:row>79</xdr:row>
      <xdr:rowOff>14298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47959"/>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98067</xdr:rowOff>
    </xdr:from>
    <xdr:to>
      <xdr:col>24</xdr:col>
      <xdr:colOff>114300</xdr:colOff>
      <xdr:row>79</xdr:row>
      <xdr:rowOff>28217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12994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128169</xdr:rowOff>
    </xdr:from>
    <xdr:to>
      <xdr:col>20</xdr:col>
      <xdr:colOff>38100</xdr:colOff>
      <xdr:row>79</xdr:row>
      <xdr:rowOff>58319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49446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108834</xdr:rowOff>
    </xdr:from>
    <xdr:to>
      <xdr:col>15</xdr:col>
      <xdr:colOff>101600</xdr:colOff>
      <xdr:row>79</xdr:row>
      <xdr:rowOff>38984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30111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7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124059</xdr:rowOff>
    </xdr:from>
    <xdr:to>
      <xdr:col>10</xdr:col>
      <xdr:colOff>165100</xdr:colOff>
      <xdr:row>79</xdr:row>
      <xdr:rowOff>54209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45336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134948</xdr:rowOff>
    </xdr:from>
    <xdr:to>
      <xdr:col>6</xdr:col>
      <xdr:colOff>38100</xdr:colOff>
      <xdr:row>79</xdr:row>
      <xdr:rowOff>65098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56225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94025</xdr:rowOff>
    </xdr:from>
    <xdr:to>
      <xdr:col>24</xdr:col>
      <xdr:colOff>63500</xdr:colOff>
      <xdr:row>96</xdr:row>
      <xdr:rowOff>141483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53225"/>
          <a:ext cx="8382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43148</xdr:rowOff>
    </xdr:from>
    <xdr:to>
      <xdr:col>19</xdr:col>
      <xdr:colOff>177800</xdr:colOff>
      <xdr:row>96</xdr:row>
      <xdr:rowOff>141483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02348"/>
          <a:ext cx="889000" cy="9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92661</xdr:rowOff>
    </xdr:from>
    <xdr:to>
      <xdr:col>15</xdr:col>
      <xdr:colOff>50800</xdr:colOff>
      <xdr:row>96</xdr:row>
      <xdr:rowOff>43148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80411"/>
          <a:ext cx="889000" cy="12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92661</xdr:rowOff>
    </xdr:from>
    <xdr:to>
      <xdr:col>10</xdr:col>
      <xdr:colOff>114300</xdr:colOff>
      <xdr:row>96</xdr:row>
      <xdr:rowOff>153995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80411"/>
          <a:ext cx="889000" cy="2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43225</xdr:rowOff>
    </xdr:from>
    <xdr:to>
      <xdr:col>24</xdr:col>
      <xdr:colOff>114300</xdr:colOff>
      <xdr:row>96</xdr:row>
      <xdr:rowOff>144825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21652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90683</xdr:rowOff>
    </xdr:from>
    <xdr:to>
      <xdr:col>20</xdr:col>
      <xdr:colOff>38100</xdr:colOff>
      <xdr:row>97</xdr:row>
      <xdr:rowOff>20833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11960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4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163798</xdr:rowOff>
    </xdr:from>
    <xdr:to>
      <xdr:col>15</xdr:col>
      <xdr:colOff>101600</xdr:colOff>
      <xdr:row>96</xdr:row>
      <xdr:rowOff>93948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85075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41861</xdr:rowOff>
    </xdr:from>
    <xdr:to>
      <xdr:col>10</xdr:col>
      <xdr:colOff>165100</xdr:colOff>
      <xdr:row>95</xdr:row>
      <xdr:rowOff>143461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134588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2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103195</xdr:rowOff>
    </xdr:from>
    <xdr:to>
      <xdr:col>6</xdr:col>
      <xdr:colOff>38100</xdr:colOff>
      <xdr:row>97</xdr:row>
      <xdr:rowOff>33345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24472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4823</xdr:rowOff>
    </xdr:from>
    <xdr:to>
      <xdr:col>55</xdr:col>
      <xdr:colOff>0</xdr:colOff>
      <xdr:row>38</xdr:row>
      <xdr:rowOff>70262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519923"/>
          <a:ext cx="838200" cy="6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4823</xdr:rowOff>
    </xdr:from>
    <xdr:to>
      <xdr:col>50</xdr:col>
      <xdr:colOff>114300</xdr:colOff>
      <xdr:row>38</xdr:row>
      <xdr:rowOff>73644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19923"/>
          <a:ext cx="889000" cy="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70761</xdr:rowOff>
    </xdr:from>
    <xdr:to>
      <xdr:col>45</xdr:col>
      <xdr:colOff>177800</xdr:colOff>
      <xdr:row>38</xdr:row>
      <xdr:rowOff>73644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85861"/>
          <a:ext cx="889000" cy="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14461</xdr:rowOff>
    </xdr:from>
    <xdr:to>
      <xdr:col>41</xdr:col>
      <xdr:colOff>50800</xdr:colOff>
      <xdr:row>38</xdr:row>
      <xdr:rowOff>70761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58111"/>
          <a:ext cx="889000" cy="2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19462</xdr:rowOff>
    </xdr:from>
    <xdr:to>
      <xdr:col>55</xdr:col>
      <xdr:colOff>50800</xdr:colOff>
      <xdr:row>38</xdr:row>
      <xdr:rowOff>121062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105839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4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125473</xdr:rowOff>
    </xdr:from>
    <xdr:to>
      <xdr:col>50</xdr:col>
      <xdr:colOff>165100</xdr:colOff>
      <xdr:row>38</xdr:row>
      <xdr:rowOff>55623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72150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4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22844</xdr:rowOff>
    </xdr:from>
    <xdr:to>
      <xdr:col>46</xdr:col>
      <xdr:colOff>38100</xdr:colOff>
      <xdr:row>38</xdr:row>
      <xdr:rowOff>124444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115571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19961</xdr:rowOff>
    </xdr:from>
    <xdr:to>
      <xdr:col>41</xdr:col>
      <xdr:colOff>101600</xdr:colOff>
      <xdr:row>38</xdr:row>
      <xdr:rowOff>121561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3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112688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2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135111</xdr:rowOff>
    </xdr:from>
    <xdr:to>
      <xdr:col>36</xdr:col>
      <xdr:colOff>165100</xdr:colOff>
      <xdr:row>37</xdr:row>
      <xdr:rowOff>65261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81788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8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24584</xdr:rowOff>
    </xdr:from>
    <xdr:to>
      <xdr:col>55</xdr:col>
      <xdr:colOff>0</xdr:colOff>
      <xdr:row>58</xdr:row>
      <xdr:rowOff>44293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68684"/>
          <a:ext cx="8382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24584</xdr:rowOff>
    </xdr:from>
    <xdr:to>
      <xdr:col>50</xdr:col>
      <xdr:colOff>114300</xdr:colOff>
      <xdr:row>58</xdr:row>
      <xdr:rowOff>48001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68684"/>
          <a:ext cx="889000" cy="2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48001</xdr:rowOff>
    </xdr:from>
    <xdr:to>
      <xdr:col>45</xdr:col>
      <xdr:colOff>177800</xdr:colOff>
      <xdr:row>58</xdr:row>
      <xdr:rowOff>129567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92101"/>
          <a:ext cx="889000" cy="8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129567</xdr:rowOff>
    </xdr:from>
    <xdr:to>
      <xdr:col>41</xdr:col>
      <xdr:colOff>50800</xdr:colOff>
      <xdr:row>59</xdr:row>
      <xdr:rowOff>52547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73667"/>
          <a:ext cx="889000" cy="9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164943</xdr:rowOff>
    </xdr:from>
    <xdr:to>
      <xdr:col>55</xdr:col>
      <xdr:colOff>50800</xdr:colOff>
      <xdr:row>58</xdr:row>
      <xdr:rowOff>95093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16370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8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145234</xdr:rowOff>
    </xdr:from>
    <xdr:to>
      <xdr:col>50</xdr:col>
      <xdr:colOff>165100</xdr:colOff>
      <xdr:row>58</xdr:row>
      <xdr:rowOff>75384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91911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9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168651</xdr:rowOff>
    </xdr:from>
    <xdr:to>
      <xdr:col>46</xdr:col>
      <xdr:colOff>38100</xdr:colOff>
      <xdr:row>58</xdr:row>
      <xdr:rowOff>98801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115328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1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78767</xdr:rowOff>
    </xdr:from>
    <xdr:to>
      <xdr:col>41</xdr:col>
      <xdr:colOff>101600</xdr:colOff>
      <xdr:row>59</xdr:row>
      <xdr:rowOff>8917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25444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1747</xdr:rowOff>
    </xdr:from>
    <xdr:to>
      <xdr:col>36</xdr:col>
      <xdr:colOff>165100</xdr:colOff>
      <xdr:row>59</xdr:row>
      <xdr:rowOff>103347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94474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21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46012</xdr:rowOff>
    </xdr:from>
    <xdr:to>
      <xdr:col>55</xdr:col>
      <xdr:colOff>0</xdr:colOff>
      <xdr:row>74</xdr:row>
      <xdr:rowOff>125316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733312"/>
          <a:ext cx="838200" cy="7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46012</xdr:rowOff>
    </xdr:from>
    <xdr:to>
      <xdr:col>50</xdr:col>
      <xdr:colOff>114300</xdr:colOff>
      <xdr:row>75</xdr:row>
      <xdr:rowOff>46397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733312"/>
          <a:ext cx="889000" cy="17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46397</xdr:rowOff>
    </xdr:from>
    <xdr:to>
      <xdr:col>45</xdr:col>
      <xdr:colOff>177800</xdr:colOff>
      <xdr:row>76</xdr:row>
      <xdr:rowOff>138043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905147"/>
          <a:ext cx="889000" cy="26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138043</xdr:rowOff>
    </xdr:from>
    <xdr:to>
      <xdr:col>41</xdr:col>
      <xdr:colOff>50800</xdr:colOff>
      <xdr:row>79</xdr:row>
      <xdr:rowOff>15632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68243"/>
          <a:ext cx="889000" cy="39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74516</xdr:rowOff>
    </xdr:from>
    <xdr:to>
      <xdr:col>55</xdr:col>
      <xdr:colOff>50800</xdr:colOff>
      <xdr:row>75</xdr:row>
      <xdr:rowOff>4666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7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97393</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1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166662</xdr:rowOff>
    </xdr:from>
    <xdr:to>
      <xdr:col>50</xdr:col>
      <xdr:colOff>165100</xdr:colOff>
      <xdr:row>74</xdr:row>
      <xdr:rowOff>96812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6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113339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4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167047</xdr:rowOff>
    </xdr:from>
    <xdr:to>
      <xdr:col>46</xdr:col>
      <xdr:colOff>38100</xdr:colOff>
      <xdr:row>75</xdr:row>
      <xdr:rowOff>97197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113724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62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87243</xdr:rowOff>
    </xdr:from>
    <xdr:to>
      <xdr:col>41</xdr:col>
      <xdr:colOff>101600</xdr:colOff>
      <xdr:row>77</xdr:row>
      <xdr:rowOff>17393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33920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136282</xdr:rowOff>
    </xdr:from>
    <xdr:to>
      <xdr:col>36</xdr:col>
      <xdr:colOff>165100</xdr:colOff>
      <xdr:row>79</xdr:row>
      <xdr:rowOff>66432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57559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103039</xdr:rowOff>
    </xdr:from>
    <xdr:to>
      <xdr:col>55</xdr:col>
      <xdr:colOff>0</xdr:colOff>
      <xdr:row>98</xdr:row>
      <xdr:rowOff>104925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05139"/>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74795</xdr:rowOff>
    </xdr:from>
    <xdr:to>
      <xdr:col>50</xdr:col>
      <xdr:colOff>114300</xdr:colOff>
      <xdr:row>98</xdr:row>
      <xdr:rowOff>104925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689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74795</xdr:rowOff>
    </xdr:from>
    <xdr:to>
      <xdr:col>45</xdr:col>
      <xdr:colOff>177800</xdr:colOff>
      <xdr:row>98</xdr:row>
      <xdr:rowOff>94743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76895"/>
          <a:ext cx="889000" cy="1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85385</xdr:rowOff>
    </xdr:from>
    <xdr:to>
      <xdr:col>41</xdr:col>
      <xdr:colOff>50800</xdr:colOff>
      <xdr:row>98</xdr:row>
      <xdr:rowOff>94743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87485"/>
          <a:ext cx="8890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52239</xdr:rowOff>
    </xdr:from>
    <xdr:to>
      <xdr:col>55</xdr:col>
      <xdr:colOff>50800</xdr:colOff>
      <xdr:row>98</xdr:row>
      <xdr:rowOff>153839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54125</xdr:rowOff>
    </xdr:from>
    <xdr:to>
      <xdr:col>50</xdr:col>
      <xdr:colOff>165100</xdr:colOff>
      <xdr:row>98</xdr:row>
      <xdr:rowOff>155725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146852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23995</xdr:rowOff>
    </xdr:from>
    <xdr:to>
      <xdr:col>46</xdr:col>
      <xdr:colOff>38100</xdr:colOff>
      <xdr:row>98</xdr:row>
      <xdr:rowOff>125595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116722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1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43943</xdr:rowOff>
    </xdr:from>
    <xdr:to>
      <xdr:col>41</xdr:col>
      <xdr:colOff>101600</xdr:colOff>
      <xdr:row>98</xdr:row>
      <xdr:rowOff>145543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136670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34585</xdr:rowOff>
    </xdr:from>
    <xdr:to>
      <xdr:col>36</xdr:col>
      <xdr:colOff>165100</xdr:colOff>
      <xdr:row>98</xdr:row>
      <xdr:rowOff>136185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127312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2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3127</xdr:rowOff>
    </xdr:from>
    <xdr:to>
      <xdr:col>85</xdr:col>
      <xdr:colOff>127000</xdr:colOff>
      <xdr:row>36</xdr:row>
      <xdr:rowOff>143918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175327"/>
          <a:ext cx="838200" cy="1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143918</xdr:rowOff>
    </xdr:from>
    <xdr:to>
      <xdr:col>81</xdr:col>
      <xdr:colOff>50800</xdr:colOff>
      <xdr:row>39</xdr:row>
      <xdr:rowOff>43356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16118"/>
          <a:ext cx="889000" cy="4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147526</xdr:rowOff>
    </xdr:from>
    <xdr:to>
      <xdr:col>76</xdr:col>
      <xdr:colOff>114300</xdr:colOff>
      <xdr:row>39</xdr:row>
      <xdr:rowOff>43356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62626"/>
          <a:ext cx="889000" cy="6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135079</xdr:rowOff>
    </xdr:from>
    <xdr:to>
      <xdr:col>71</xdr:col>
      <xdr:colOff>177800</xdr:colOff>
      <xdr:row>38</xdr:row>
      <xdr:rowOff>147526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0179"/>
          <a:ext cx="889000" cy="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123777</xdr:rowOff>
    </xdr:from>
    <xdr:to>
      <xdr:col>85</xdr:col>
      <xdr:colOff>177800</xdr:colOff>
      <xdr:row>36</xdr:row>
      <xdr:rowOff>53927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146654</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97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93118</xdr:rowOff>
    </xdr:from>
    <xdr:to>
      <xdr:col>81</xdr:col>
      <xdr:colOff>101600</xdr:colOff>
      <xdr:row>37</xdr:row>
      <xdr:rowOff>23268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6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39795</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604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164006</xdr:rowOff>
    </xdr:from>
    <xdr:to>
      <xdr:col>76</xdr:col>
      <xdr:colOff>165100</xdr:colOff>
      <xdr:row>39</xdr:row>
      <xdr:rowOff>94156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85283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1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96726</xdr:rowOff>
    </xdr:from>
    <xdr:to>
      <xdr:col>72</xdr:col>
      <xdr:colOff>38100</xdr:colOff>
      <xdr:row>39</xdr:row>
      <xdr:rowOff>26876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18003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0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84279</xdr:rowOff>
    </xdr:from>
    <xdr:to>
      <xdr:col>67</xdr:col>
      <xdr:colOff>101600</xdr:colOff>
      <xdr:row>39</xdr:row>
      <xdr:rowOff>14429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5556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94816</xdr:rowOff>
    </xdr:from>
    <xdr:to>
      <xdr:col>85</xdr:col>
      <xdr:colOff>127000</xdr:colOff>
      <xdr:row>77</xdr:row>
      <xdr:rowOff>107511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96466"/>
          <a:ext cx="8382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107511</xdr:rowOff>
    </xdr:from>
    <xdr:to>
      <xdr:col>81</xdr:col>
      <xdr:colOff>50800</xdr:colOff>
      <xdr:row>77</xdr:row>
      <xdr:rowOff>120475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9161"/>
          <a:ext cx="8890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120475</xdr:rowOff>
    </xdr:from>
    <xdr:to>
      <xdr:col>76</xdr:col>
      <xdr:colOff>114300</xdr:colOff>
      <xdr:row>77</xdr:row>
      <xdr:rowOff>149503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2125"/>
          <a:ext cx="889000" cy="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149503</xdr:rowOff>
    </xdr:from>
    <xdr:to>
      <xdr:col>71</xdr:col>
      <xdr:colOff>177800</xdr:colOff>
      <xdr:row>77</xdr:row>
      <xdr:rowOff>166435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1153"/>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44016</xdr:rowOff>
    </xdr:from>
    <xdr:to>
      <xdr:col>85</xdr:col>
      <xdr:colOff>177800</xdr:colOff>
      <xdr:row>77</xdr:row>
      <xdr:rowOff>145616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22443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56711</xdr:rowOff>
    </xdr:from>
    <xdr:to>
      <xdr:col>81</xdr:col>
      <xdr:colOff>101600</xdr:colOff>
      <xdr:row>77</xdr:row>
      <xdr:rowOff>158311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149438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5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69675</xdr:rowOff>
    </xdr:from>
    <xdr:to>
      <xdr:col>76</xdr:col>
      <xdr:colOff>165100</xdr:colOff>
      <xdr:row>77</xdr:row>
      <xdr:rowOff>171275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162402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6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98703</xdr:rowOff>
    </xdr:from>
    <xdr:to>
      <xdr:col>72</xdr:col>
      <xdr:colOff>38100</xdr:colOff>
      <xdr:row>78</xdr:row>
      <xdr:rowOff>28853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19980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115635</xdr:rowOff>
    </xdr:from>
    <xdr:to>
      <xdr:col>67</xdr:col>
      <xdr:colOff>101600</xdr:colOff>
      <xdr:row>78</xdr:row>
      <xdr:rowOff>45785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36912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1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40866</xdr:rowOff>
    </xdr:from>
    <xdr:to>
      <xdr:col>85</xdr:col>
      <xdr:colOff>127000</xdr:colOff>
      <xdr:row>98</xdr:row>
      <xdr:rowOff>54714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42966"/>
          <a:ext cx="838200" cy="1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37836</xdr:rowOff>
    </xdr:from>
    <xdr:to>
      <xdr:col>81</xdr:col>
      <xdr:colOff>50800</xdr:colOff>
      <xdr:row>98</xdr:row>
      <xdr:rowOff>40866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39936"/>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131803</xdr:rowOff>
    </xdr:from>
    <xdr:to>
      <xdr:col>76</xdr:col>
      <xdr:colOff>114300</xdr:colOff>
      <xdr:row>98</xdr:row>
      <xdr:rowOff>37836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62453"/>
          <a:ext cx="889000" cy="7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131803</xdr:rowOff>
    </xdr:from>
    <xdr:to>
      <xdr:col>71</xdr:col>
      <xdr:colOff>177800</xdr:colOff>
      <xdr:row>98</xdr:row>
      <xdr:rowOff>72520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62453"/>
          <a:ext cx="889000" cy="1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3914</xdr:rowOff>
    </xdr:from>
    <xdr:to>
      <xdr:col>85</xdr:col>
      <xdr:colOff>177800</xdr:colOff>
      <xdr:row>98</xdr:row>
      <xdr:rowOff>105514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161516</xdr:rowOff>
    </xdr:from>
    <xdr:to>
      <xdr:col>81</xdr:col>
      <xdr:colOff>101600</xdr:colOff>
      <xdr:row>98</xdr:row>
      <xdr:rowOff>91666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82793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88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158486</xdr:rowOff>
    </xdr:from>
    <xdr:to>
      <xdr:col>76</xdr:col>
      <xdr:colOff>165100</xdr:colOff>
      <xdr:row>98</xdr:row>
      <xdr:rowOff>88636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79763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8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81003</xdr:rowOff>
    </xdr:from>
    <xdr:to>
      <xdr:col>72</xdr:col>
      <xdr:colOff>38100</xdr:colOff>
      <xdr:row>98</xdr:row>
      <xdr:rowOff>11153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2280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0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21720</xdr:rowOff>
    </xdr:from>
    <xdr:to>
      <xdr:col>67</xdr:col>
      <xdr:colOff>101600</xdr:colOff>
      <xdr:row>98</xdr:row>
      <xdr:rowOff>123320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114447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74558</xdr:rowOff>
    </xdr:from>
    <xdr:to>
      <xdr:col>116</xdr:col>
      <xdr:colOff>63500</xdr:colOff>
      <xdr:row>38</xdr:row>
      <xdr:rowOff>98150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89658"/>
          <a:ext cx="8382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98150</xdr:rowOff>
    </xdr:from>
    <xdr:to>
      <xdr:col>111</xdr:col>
      <xdr:colOff>177800</xdr:colOff>
      <xdr:row>38</xdr:row>
      <xdr:rowOff>129660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13250"/>
          <a:ext cx="889000" cy="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122683</xdr:rowOff>
    </xdr:from>
    <xdr:to>
      <xdr:col>107</xdr:col>
      <xdr:colOff>50800</xdr:colOff>
      <xdr:row>38</xdr:row>
      <xdr:rowOff>129660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37783"/>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8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122683</xdr:rowOff>
    </xdr:from>
    <xdr:to>
      <xdr:col>102</xdr:col>
      <xdr:colOff>114300</xdr:colOff>
      <xdr:row>38</xdr:row>
      <xdr:rowOff>123872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3778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23758</xdr:rowOff>
    </xdr:from>
    <xdr:to>
      <xdr:col>116</xdr:col>
      <xdr:colOff>114300</xdr:colOff>
      <xdr:row>38</xdr:row>
      <xdr:rowOff>125358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154585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47350</xdr:rowOff>
    </xdr:from>
    <xdr:to>
      <xdr:col>112</xdr:col>
      <xdr:colOff>38100</xdr:colOff>
      <xdr:row>38</xdr:row>
      <xdr:rowOff>148950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165477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78860</xdr:rowOff>
    </xdr:from>
    <xdr:to>
      <xdr:col>107</xdr:col>
      <xdr:colOff>101600</xdr:colOff>
      <xdr:row>39</xdr:row>
      <xdr:rowOff>9010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25537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71883</xdr:rowOff>
    </xdr:from>
    <xdr:to>
      <xdr:col>102</xdr:col>
      <xdr:colOff>165100</xdr:colOff>
      <xdr:row>39</xdr:row>
      <xdr:rowOff>2033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18560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73072</xdr:rowOff>
    </xdr:from>
    <xdr:to>
      <xdr:col>98</xdr:col>
      <xdr:colOff>38100</xdr:colOff>
      <xdr:row>39</xdr:row>
      <xdr:rowOff>3222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165799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8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62270</xdr:rowOff>
    </xdr:from>
    <xdr:to>
      <xdr:col>116</xdr:col>
      <xdr:colOff>63500</xdr:colOff>
      <xdr:row>59</xdr:row>
      <xdr:rowOff>63152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77820"/>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62270</xdr:rowOff>
    </xdr:from>
    <xdr:to>
      <xdr:col>111</xdr:col>
      <xdr:colOff>177800</xdr:colOff>
      <xdr:row>59</xdr:row>
      <xdr:rowOff>63021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77820"/>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63021</xdr:rowOff>
    </xdr:from>
    <xdr:to>
      <xdr:col>107</xdr:col>
      <xdr:colOff>50800</xdr:colOff>
      <xdr:row>59</xdr:row>
      <xdr:rowOff>70826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78571"/>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64964</xdr:rowOff>
    </xdr:from>
    <xdr:to>
      <xdr:col>102</xdr:col>
      <xdr:colOff>114300</xdr:colOff>
      <xdr:row>59</xdr:row>
      <xdr:rowOff>70826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80514"/>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12352</xdr:rowOff>
    </xdr:from>
    <xdr:to>
      <xdr:col>116</xdr:col>
      <xdr:colOff>114300</xdr:colOff>
      <xdr:row>59</xdr:row>
      <xdr:rowOff>113952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11470</xdr:rowOff>
    </xdr:from>
    <xdr:to>
      <xdr:col>112</xdr:col>
      <xdr:colOff>38100</xdr:colOff>
      <xdr:row>59</xdr:row>
      <xdr:rowOff>113070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104197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1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12221</xdr:rowOff>
    </xdr:from>
    <xdr:to>
      <xdr:col>107</xdr:col>
      <xdr:colOff>101600</xdr:colOff>
      <xdr:row>59</xdr:row>
      <xdr:rowOff>113821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104948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20026</xdr:rowOff>
    </xdr:from>
    <xdr:to>
      <xdr:col>102</xdr:col>
      <xdr:colOff>165100</xdr:colOff>
      <xdr:row>59</xdr:row>
      <xdr:rowOff>121626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112753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2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14164</xdr:rowOff>
    </xdr:from>
    <xdr:to>
      <xdr:col>98</xdr:col>
      <xdr:colOff>38100</xdr:colOff>
      <xdr:row>59</xdr:row>
      <xdr:rowOff>115764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2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106891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157111</xdr:rowOff>
    </xdr:from>
    <xdr:to>
      <xdr:col>116</xdr:col>
      <xdr:colOff>63500</xdr:colOff>
      <xdr:row>76</xdr:row>
      <xdr:rowOff>52287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15861"/>
          <a:ext cx="838200" cy="6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50611</xdr:rowOff>
    </xdr:from>
    <xdr:to>
      <xdr:col>111</xdr:col>
      <xdr:colOff>177800</xdr:colOff>
      <xdr:row>76</xdr:row>
      <xdr:rowOff>52287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909361"/>
          <a:ext cx="889000" cy="1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50611</xdr:rowOff>
    </xdr:from>
    <xdr:to>
      <xdr:col>107</xdr:col>
      <xdr:colOff>50800</xdr:colOff>
      <xdr:row>75</xdr:row>
      <xdr:rowOff>57255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09361"/>
          <a:ext cx="889000" cy="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57255</xdr:rowOff>
    </xdr:from>
    <xdr:to>
      <xdr:col>102</xdr:col>
      <xdr:colOff>114300</xdr:colOff>
      <xdr:row>75</xdr:row>
      <xdr:rowOff>89545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16005"/>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106311</xdr:rowOff>
    </xdr:from>
    <xdr:to>
      <xdr:col>116</xdr:col>
      <xdr:colOff>114300</xdr:colOff>
      <xdr:row>76</xdr:row>
      <xdr:rowOff>36461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6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129188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1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1487</xdr:rowOff>
    </xdr:from>
    <xdr:to>
      <xdr:col>112</xdr:col>
      <xdr:colOff>38100</xdr:colOff>
      <xdr:row>76</xdr:row>
      <xdr:rowOff>103087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119615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0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171261</xdr:rowOff>
    </xdr:from>
    <xdr:to>
      <xdr:col>107</xdr:col>
      <xdr:colOff>101600</xdr:colOff>
      <xdr:row>75</xdr:row>
      <xdr:rowOff>101411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5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117938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3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6455</xdr:rowOff>
    </xdr:from>
    <xdr:to>
      <xdr:col>102</xdr:col>
      <xdr:colOff>165100</xdr:colOff>
      <xdr:row>75</xdr:row>
      <xdr:rowOff>108055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124582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4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38745</xdr:rowOff>
    </xdr:from>
    <xdr:to>
      <xdr:col>98</xdr:col>
      <xdr:colOff>38100</xdr:colOff>
      <xdr:row>75</xdr:row>
      <xdr:rowOff>140345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9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156872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7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住民１人あたりの歳出決算総額は前年度から</a:t>
          </a:r>
          <a:r>
            <a:rPr kumimoji="1" lang="en-US" altLang="ja-JP" sz="1300">
              <a:latin typeface="ＭＳ Ｐゴシック" panose="020B0600070205080204" pitchFamily="50" charset="-128"/>
              <a:ea typeface="ＭＳ Ｐゴシック" panose="020B0600070205080204" pitchFamily="50" charset="-128"/>
            </a:rPr>
            <a:t>8,946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5,962,734</a:t>
          </a:r>
          <a:r>
            <a:rPr kumimoji="1" lang="ja-JP" altLang="en-US" sz="1300">
              <a:latin typeface="ＭＳ Ｐゴシック" panose="020B0600070205080204" pitchFamily="50" charset="-128"/>
              <a:ea typeface="ＭＳ Ｐゴシック" panose="020B0600070205080204" pitchFamily="50" charset="-128"/>
            </a:rPr>
            <a:t>円となった。人口が前年度から減少したうえ、学びの交流拠点整備事業の最終年度であることや、補助費等が減少したことが原因である。</a:t>
          </a:r>
        </a:p>
        <a:p>
          <a:r>
            <a:rPr kumimoji="1" lang="ja-JP" altLang="en-US" sz="1300">
              <a:latin typeface="ＭＳ Ｐゴシック" panose="020B0600070205080204" pitchFamily="50" charset="-128"/>
              <a:ea typeface="ＭＳ Ｐゴシック" panose="020B0600070205080204" pitchFamily="50" charset="-128"/>
            </a:rPr>
            <a:t>　普通建設事業（うち新規整備）は、学びの交流拠点整備事業の最終年度であるため、住民１人あたり</a:t>
          </a:r>
          <a:r>
            <a:rPr kumimoji="1" lang="en-US" altLang="ja-JP" sz="1300">
              <a:latin typeface="ＭＳ Ｐゴシック" panose="020B0600070205080204" pitchFamily="50" charset="-128"/>
              <a:ea typeface="ＭＳ Ｐゴシック" panose="020B0600070205080204" pitchFamily="50" charset="-128"/>
            </a:rPr>
            <a:t>62,444</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災害復旧事業費は、令和５年発生の豪雨災害に対応するための経費を計上したことに加え令和６年発生災害も加わり、住民１人あたり</a:t>
          </a:r>
          <a:r>
            <a:rPr kumimoji="1" lang="en-US" altLang="ja-JP" sz="1300">
              <a:latin typeface="ＭＳ Ｐゴシック" panose="020B0600070205080204" pitchFamily="50" charset="-128"/>
              <a:ea typeface="ＭＳ Ｐゴシック" panose="020B0600070205080204" pitchFamily="50" charset="-128"/>
            </a:rPr>
            <a:t>36,953</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補助費等は、法適用となった下水道事業等への補助金が減少となったことなどにより、住民１人あたり</a:t>
          </a:r>
          <a:r>
            <a:rPr kumimoji="1" lang="en-US" altLang="ja-JP" sz="1300">
              <a:latin typeface="ＭＳ Ｐゴシック" panose="020B0600070205080204" pitchFamily="50" charset="-128"/>
              <a:ea typeface="ＭＳ Ｐゴシック" panose="020B0600070205080204" pitchFamily="50" charset="-128"/>
            </a:rPr>
            <a:t>60,115</a:t>
          </a:r>
          <a:r>
            <a:rPr kumimoji="1" lang="ja-JP" altLang="en-US" sz="1300">
              <a:latin typeface="ＭＳ Ｐゴシック" panose="020B0600070205080204" pitchFamily="50" charset="-128"/>
              <a:ea typeface="ＭＳ Ｐゴシック" panose="020B0600070205080204" pitchFamily="50" charset="-128"/>
            </a:rPr>
            <a:t>円の減額となった。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公債費は、過去に借入た起債の償還や、大型事業による起債の償還が増加していることなどにより、住民１人あたり</a:t>
          </a:r>
          <a:r>
            <a:rPr kumimoji="1" lang="en-US" altLang="ja-JP" sz="1300">
              <a:latin typeface="ＭＳ Ｐゴシック" panose="020B0600070205080204" pitchFamily="50" charset="-128"/>
              <a:ea typeface="ＭＳ Ｐゴシック" panose="020B0600070205080204" pitchFamily="50" charset="-128"/>
            </a:rPr>
            <a:t>6,664</a:t>
          </a:r>
          <a:r>
            <a:rPr kumimoji="1" lang="ja-JP" altLang="en-US" sz="1300">
              <a:latin typeface="ＭＳ Ｐゴシック" panose="020B0600070205080204" pitchFamily="50" charset="-128"/>
              <a:ea typeface="ＭＳ Ｐゴシック" panose="020B0600070205080204" pitchFamily="50" charset="-128"/>
            </a:rPr>
            <a:t>円の増額となった。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
2,542
137.03
6,214,199
5,962,734
198,832
2,353,046
7,614,184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29514</xdr:rowOff>
    </xdr:from>
    <xdr:to>
      <xdr:col>24</xdr:col>
      <xdr:colOff>63500</xdr:colOff>
      <xdr:row>38</xdr:row>
      <xdr:rowOff>37202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44614"/>
          <a:ext cx="838200" cy="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29514</xdr:rowOff>
    </xdr:from>
    <xdr:to>
      <xdr:col>19</xdr:col>
      <xdr:colOff>177800</xdr:colOff>
      <xdr:row>38</xdr:row>
      <xdr:rowOff>43702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44614"/>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43702</xdr:rowOff>
    </xdr:from>
    <xdr:to>
      <xdr:col>15</xdr:col>
      <xdr:colOff>50800</xdr:colOff>
      <xdr:row>38</xdr:row>
      <xdr:rowOff>50032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58802"/>
          <a:ext cx="8890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50032</xdr:rowOff>
    </xdr:from>
    <xdr:to>
      <xdr:col>10</xdr:col>
      <xdr:colOff>114300</xdr:colOff>
      <xdr:row>38</xdr:row>
      <xdr:rowOff>57190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65132"/>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157852</xdr:rowOff>
    </xdr:from>
    <xdr:to>
      <xdr:col>24</xdr:col>
      <xdr:colOff>114300</xdr:colOff>
      <xdr:row>38</xdr:row>
      <xdr:rowOff>88002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136279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150165</xdr:rowOff>
    </xdr:from>
    <xdr:to>
      <xdr:col>20</xdr:col>
      <xdr:colOff>38100</xdr:colOff>
      <xdr:row>38</xdr:row>
      <xdr:rowOff>80314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71441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8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164352</xdr:rowOff>
    </xdr:from>
    <xdr:to>
      <xdr:col>15</xdr:col>
      <xdr:colOff>101600</xdr:colOff>
      <xdr:row>38</xdr:row>
      <xdr:rowOff>94502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0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85629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0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170682</xdr:rowOff>
    </xdr:from>
    <xdr:to>
      <xdr:col>10</xdr:col>
      <xdr:colOff>165100</xdr:colOff>
      <xdr:row>38</xdr:row>
      <xdr:rowOff>100832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91959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6390</xdr:rowOff>
    </xdr:from>
    <xdr:to>
      <xdr:col>6</xdr:col>
      <xdr:colOff>38100</xdr:colOff>
      <xdr:row>38</xdr:row>
      <xdr:rowOff>107990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2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99117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1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118112</xdr:rowOff>
    </xdr:from>
    <xdr:to>
      <xdr:col>24</xdr:col>
      <xdr:colOff>63500</xdr:colOff>
      <xdr:row>57</xdr:row>
      <xdr:rowOff>127684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90762"/>
          <a:ext cx="838200" cy="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109486</xdr:rowOff>
    </xdr:from>
    <xdr:to>
      <xdr:col>19</xdr:col>
      <xdr:colOff>177800</xdr:colOff>
      <xdr:row>57</xdr:row>
      <xdr:rowOff>127684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82136"/>
          <a:ext cx="889000" cy="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65922</xdr:rowOff>
    </xdr:from>
    <xdr:to>
      <xdr:col>15</xdr:col>
      <xdr:colOff>50800</xdr:colOff>
      <xdr:row>57</xdr:row>
      <xdr:rowOff>109486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8572"/>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65922</xdr:rowOff>
    </xdr:from>
    <xdr:to>
      <xdr:col>10</xdr:col>
      <xdr:colOff>114300</xdr:colOff>
      <xdr:row>57</xdr:row>
      <xdr:rowOff>116274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8572"/>
          <a:ext cx="889000" cy="5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67312</xdr:rowOff>
    </xdr:from>
    <xdr:to>
      <xdr:col>24</xdr:col>
      <xdr:colOff>114300</xdr:colOff>
      <xdr:row>57</xdr:row>
      <xdr:rowOff>168912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45739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76884</xdr:rowOff>
    </xdr:from>
    <xdr:to>
      <xdr:col>20</xdr:col>
      <xdr:colOff>38100</xdr:colOff>
      <xdr:row>58</xdr:row>
      <xdr:rowOff>7034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169611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4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58686</xdr:rowOff>
    </xdr:from>
    <xdr:to>
      <xdr:col>15</xdr:col>
      <xdr:colOff>101600</xdr:colOff>
      <xdr:row>57</xdr:row>
      <xdr:rowOff>160286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151413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2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15122</xdr:rowOff>
    </xdr:from>
    <xdr:to>
      <xdr:col>10</xdr:col>
      <xdr:colOff>165100</xdr:colOff>
      <xdr:row>57</xdr:row>
      <xdr:rowOff>116722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133249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65474</xdr:rowOff>
    </xdr:from>
    <xdr:to>
      <xdr:col>6</xdr:col>
      <xdr:colOff>38100</xdr:colOff>
      <xdr:row>57</xdr:row>
      <xdr:rowOff>167074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158201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3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102772</xdr:rowOff>
    </xdr:from>
    <xdr:to>
      <xdr:col>24</xdr:col>
      <xdr:colOff>63500</xdr:colOff>
      <xdr:row>78</xdr:row>
      <xdr:rowOff>27620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04422"/>
          <a:ext cx="8382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102772</xdr:rowOff>
    </xdr:from>
    <xdr:to>
      <xdr:col>19</xdr:col>
      <xdr:colOff>177800</xdr:colOff>
      <xdr:row>78</xdr:row>
      <xdr:rowOff>34773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4422"/>
          <a:ext cx="889000" cy="10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11142</xdr:rowOff>
    </xdr:from>
    <xdr:to>
      <xdr:col>15</xdr:col>
      <xdr:colOff>50800</xdr:colOff>
      <xdr:row>78</xdr:row>
      <xdr:rowOff>34773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84242"/>
          <a:ext cx="889000" cy="2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11142</xdr:rowOff>
    </xdr:from>
    <xdr:to>
      <xdr:col>10</xdr:col>
      <xdr:colOff>114300</xdr:colOff>
      <xdr:row>78</xdr:row>
      <xdr:rowOff>117357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84242"/>
          <a:ext cx="889000" cy="10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148270</xdr:rowOff>
    </xdr:from>
    <xdr:to>
      <xdr:col>24</xdr:col>
      <xdr:colOff>114300</xdr:colOff>
      <xdr:row>78</xdr:row>
      <xdr:rowOff>78420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126697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2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51972</xdr:rowOff>
    </xdr:from>
    <xdr:to>
      <xdr:col>20</xdr:col>
      <xdr:colOff>38100</xdr:colOff>
      <xdr:row>77</xdr:row>
      <xdr:rowOff>153572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170099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2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155423</xdr:rowOff>
    </xdr:from>
    <xdr:to>
      <xdr:col>15</xdr:col>
      <xdr:colOff>101600</xdr:colOff>
      <xdr:row>78</xdr:row>
      <xdr:rowOff>85573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76700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4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131792</xdr:rowOff>
    </xdr:from>
    <xdr:to>
      <xdr:col>10</xdr:col>
      <xdr:colOff>165100</xdr:colOff>
      <xdr:row>78</xdr:row>
      <xdr:rowOff>61942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3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53069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2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66557</xdr:rowOff>
    </xdr:from>
    <xdr:to>
      <xdr:col>6</xdr:col>
      <xdr:colOff>38100</xdr:colOff>
      <xdr:row>78</xdr:row>
      <xdr:rowOff>168157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3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159284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3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25143</xdr:rowOff>
    </xdr:from>
    <xdr:to>
      <xdr:col>24</xdr:col>
      <xdr:colOff>63500</xdr:colOff>
      <xdr:row>97</xdr:row>
      <xdr:rowOff>40202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55793"/>
          <a:ext cx="838200" cy="1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144187</xdr:rowOff>
    </xdr:from>
    <xdr:to>
      <xdr:col>19</xdr:col>
      <xdr:colOff>177800</xdr:colOff>
      <xdr:row>97</xdr:row>
      <xdr:rowOff>25143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03387"/>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122368</xdr:rowOff>
    </xdr:from>
    <xdr:to>
      <xdr:col>15</xdr:col>
      <xdr:colOff>50800</xdr:colOff>
      <xdr:row>96</xdr:row>
      <xdr:rowOff>144187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81568"/>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122368</xdr:rowOff>
    </xdr:from>
    <xdr:to>
      <xdr:col>10</xdr:col>
      <xdr:colOff>114300</xdr:colOff>
      <xdr:row>97</xdr:row>
      <xdr:rowOff>67097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81568"/>
          <a:ext cx="889000" cy="11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160852</xdr:rowOff>
    </xdr:from>
    <xdr:to>
      <xdr:col>24</xdr:col>
      <xdr:colOff>114300</xdr:colOff>
      <xdr:row>97</xdr:row>
      <xdr:rowOff>91002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12279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7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145793</xdr:rowOff>
    </xdr:from>
    <xdr:to>
      <xdr:col>20</xdr:col>
      <xdr:colOff>38100</xdr:colOff>
      <xdr:row>97</xdr:row>
      <xdr:rowOff>75943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92470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8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93387</xdr:rowOff>
    </xdr:from>
    <xdr:to>
      <xdr:col>15</xdr:col>
      <xdr:colOff>101600</xdr:colOff>
      <xdr:row>97</xdr:row>
      <xdr:rowOff>23537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40064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71568</xdr:rowOff>
    </xdr:from>
    <xdr:to>
      <xdr:col>10</xdr:col>
      <xdr:colOff>165100</xdr:colOff>
      <xdr:row>97</xdr:row>
      <xdr:rowOff>1718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18245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0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16297</xdr:rowOff>
    </xdr:from>
    <xdr:to>
      <xdr:col>6</xdr:col>
      <xdr:colOff>38100</xdr:colOff>
      <xdr:row>97</xdr:row>
      <xdr:rowOff>117897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134424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2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22258</xdr:rowOff>
    </xdr:from>
    <xdr:to>
      <xdr:col>55</xdr:col>
      <xdr:colOff>0</xdr:colOff>
      <xdr:row>58</xdr:row>
      <xdr:rowOff>160990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66358"/>
          <a:ext cx="838200" cy="1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160990</xdr:rowOff>
    </xdr:from>
    <xdr:to>
      <xdr:col>50</xdr:col>
      <xdr:colOff>114300</xdr:colOff>
      <xdr:row>58</xdr:row>
      <xdr:rowOff>169666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05090"/>
          <a:ext cx="8890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169666</xdr:rowOff>
    </xdr:from>
    <xdr:to>
      <xdr:col>45</xdr:col>
      <xdr:colOff>177800</xdr:colOff>
      <xdr:row>59</xdr:row>
      <xdr:rowOff>7916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3766"/>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167671</xdr:rowOff>
    </xdr:from>
    <xdr:to>
      <xdr:col>41</xdr:col>
      <xdr:colOff>50800</xdr:colOff>
      <xdr:row>59</xdr:row>
      <xdr:rowOff>7916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11771"/>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142908</xdr:rowOff>
    </xdr:from>
    <xdr:to>
      <xdr:col>55</xdr:col>
      <xdr:colOff>50800</xdr:colOff>
      <xdr:row>58</xdr:row>
      <xdr:rowOff>73058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121335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110190</xdr:rowOff>
    </xdr:from>
    <xdr:to>
      <xdr:col>50</xdr:col>
      <xdr:colOff>165100</xdr:colOff>
      <xdr:row>59</xdr:row>
      <xdr:rowOff>40340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31467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118866</xdr:rowOff>
    </xdr:from>
    <xdr:to>
      <xdr:col>46</xdr:col>
      <xdr:colOff>38100</xdr:colOff>
      <xdr:row>59</xdr:row>
      <xdr:rowOff>49016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40143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128566</xdr:rowOff>
    </xdr:from>
    <xdr:to>
      <xdr:col>41</xdr:col>
      <xdr:colOff>101600</xdr:colOff>
      <xdr:row>59</xdr:row>
      <xdr:rowOff>58716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49843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116871</xdr:rowOff>
    </xdr:from>
    <xdr:to>
      <xdr:col>36</xdr:col>
      <xdr:colOff>165100</xdr:colOff>
      <xdr:row>59</xdr:row>
      <xdr:rowOff>47021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38148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5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169582</xdr:rowOff>
    </xdr:from>
    <xdr:to>
      <xdr:col>55</xdr:col>
      <xdr:colOff>0</xdr:colOff>
      <xdr:row>79</xdr:row>
      <xdr:rowOff>15644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42682"/>
          <a:ext cx="838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168277</xdr:rowOff>
    </xdr:from>
    <xdr:to>
      <xdr:col>50</xdr:col>
      <xdr:colOff>114300</xdr:colOff>
      <xdr:row>78</xdr:row>
      <xdr:rowOff>169582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1377"/>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168277</xdr:rowOff>
    </xdr:from>
    <xdr:to>
      <xdr:col>45</xdr:col>
      <xdr:colOff>177800</xdr:colOff>
      <xdr:row>78</xdr:row>
      <xdr:rowOff>170879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1377"/>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12280</xdr:rowOff>
    </xdr:from>
    <xdr:to>
      <xdr:col>41</xdr:col>
      <xdr:colOff>50800</xdr:colOff>
      <xdr:row>78</xdr:row>
      <xdr:rowOff>170879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5380"/>
          <a:ext cx="889000" cy="15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136294</xdr:rowOff>
    </xdr:from>
    <xdr:to>
      <xdr:col>55</xdr:col>
      <xdr:colOff>50800</xdr:colOff>
      <xdr:row>79</xdr:row>
      <xdr:rowOff>66444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118782</xdr:rowOff>
    </xdr:from>
    <xdr:to>
      <xdr:col>50</xdr:col>
      <xdr:colOff>165100</xdr:colOff>
      <xdr:row>79</xdr:row>
      <xdr:rowOff>48932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65459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117477</xdr:rowOff>
    </xdr:from>
    <xdr:to>
      <xdr:col>46</xdr:col>
      <xdr:colOff>38100</xdr:colOff>
      <xdr:row>79</xdr:row>
      <xdr:rowOff>47627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64154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6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120079</xdr:rowOff>
    </xdr:from>
    <xdr:to>
      <xdr:col>41</xdr:col>
      <xdr:colOff>101600</xdr:colOff>
      <xdr:row>79</xdr:row>
      <xdr:rowOff>50229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66756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6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132930</xdr:rowOff>
    </xdr:from>
    <xdr:to>
      <xdr:col>36</xdr:col>
      <xdr:colOff>165100</xdr:colOff>
      <xdr:row>78</xdr:row>
      <xdr:rowOff>63080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79607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0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75206</xdr:rowOff>
    </xdr:from>
    <xdr:to>
      <xdr:col>55</xdr:col>
      <xdr:colOff>0</xdr:colOff>
      <xdr:row>98</xdr:row>
      <xdr:rowOff>75304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7306"/>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46396</xdr:rowOff>
    </xdr:from>
    <xdr:to>
      <xdr:col>50</xdr:col>
      <xdr:colOff>114300</xdr:colOff>
      <xdr:row>98</xdr:row>
      <xdr:rowOff>75304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48496"/>
          <a:ext cx="889000" cy="2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46396</xdr:rowOff>
    </xdr:from>
    <xdr:to>
      <xdr:col>45</xdr:col>
      <xdr:colOff>177800</xdr:colOff>
      <xdr:row>98</xdr:row>
      <xdr:rowOff>70137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48496"/>
          <a:ext cx="8890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70137</xdr:rowOff>
    </xdr:from>
    <xdr:to>
      <xdr:col>41</xdr:col>
      <xdr:colOff>50800</xdr:colOff>
      <xdr:row>98</xdr:row>
      <xdr:rowOff>73292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72237"/>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24406</xdr:rowOff>
    </xdr:from>
    <xdr:to>
      <xdr:col>55</xdr:col>
      <xdr:colOff>50800</xdr:colOff>
      <xdr:row>98</xdr:row>
      <xdr:rowOff>126006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24504</xdr:rowOff>
    </xdr:from>
    <xdr:to>
      <xdr:col>50</xdr:col>
      <xdr:colOff>165100</xdr:colOff>
      <xdr:row>98</xdr:row>
      <xdr:rowOff>126104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117231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167046</xdr:rowOff>
    </xdr:from>
    <xdr:to>
      <xdr:col>46</xdr:col>
      <xdr:colOff>38100</xdr:colOff>
      <xdr:row>98</xdr:row>
      <xdr:rowOff>97196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9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113723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7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19337</xdr:rowOff>
    </xdr:from>
    <xdr:to>
      <xdr:col>41</xdr:col>
      <xdr:colOff>101600</xdr:colOff>
      <xdr:row>98</xdr:row>
      <xdr:rowOff>120937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112064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22492</xdr:rowOff>
    </xdr:from>
    <xdr:to>
      <xdr:col>36</xdr:col>
      <xdr:colOff>165100</xdr:colOff>
      <xdr:row>98</xdr:row>
      <xdr:rowOff>124092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115219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1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163806</xdr:rowOff>
    </xdr:from>
    <xdr:to>
      <xdr:col>85</xdr:col>
      <xdr:colOff>127000</xdr:colOff>
      <xdr:row>37</xdr:row>
      <xdr:rowOff>76972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36006"/>
          <a:ext cx="838200" cy="8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76972</xdr:rowOff>
    </xdr:from>
    <xdr:to>
      <xdr:col>81</xdr:col>
      <xdr:colOff>50800</xdr:colOff>
      <xdr:row>37</xdr:row>
      <xdr:rowOff>92585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0622"/>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84223</xdr:rowOff>
    </xdr:from>
    <xdr:to>
      <xdr:col>76</xdr:col>
      <xdr:colOff>114300</xdr:colOff>
      <xdr:row>37</xdr:row>
      <xdr:rowOff>92585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7873"/>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84223</xdr:rowOff>
    </xdr:from>
    <xdr:to>
      <xdr:col>71</xdr:col>
      <xdr:colOff>177800</xdr:colOff>
      <xdr:row>37</xdr:row>
      <xdr:rowOff>106587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7873"/>
          <a:ext cx="8890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113006</xdr:rowOff>
    </xdr:from>
    <xdr:to>
      <xdr:col>85</xdr:col>
      <xdr:colOff>177800</xdr:colOff>
      <xdr:row>37</xdr:row>
      <xdr:rowOff>43156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135883</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3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26172</xdr:rowOff>
    </xdr:from>
    <xdr:to>
      <xdr:col>81</xdr:col>
      <xdr:colOff>101600</xdr:colOff>
      <xdr:row>37</xdr:row>
      <xdr:rowOff>127772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144299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41785</xdr:rowOff>
    </xdr:from>
    <xdr:to>
      <xdr:col>76</xdr:col>
      <xdr:colOff>165100</xdr:colOff>
      <xdr:row>37</xdr:row>
      <xdr:rowOff>143385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159912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6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33423</xdr:rowOff>
    </xdr:from>
    <xdr:to>
      <xdr:col>72</xdr:col>
      <xdr:colOff>38100</xdr:colOff>
      <xdr:row>37</xdr:row>
      <xdr:rowOff>135023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151550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5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55787</xdr:rowOff>
    </xdr:from>
    <xdr:to>
      <xdr:col>67</xdr:col>
      <xdr:colOff>101600</xdr:colOff>
      <xdr:row>37</xdr:row>
      <xdr:rowOff>157387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148514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38502</xdr:rowOff>
    </xdr:from>
    <xdr:to>
      <xdr:col>85</xdr:col>
      <xdr:colOff>127000</xdr:colOff>
      <xdr:row>51</xdr:row>
      <xdr:rowOff>93879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8782452"/>
          <a:ext cx="838200" cy="5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38502</xdr:rowOff>
    </xdr:from>
    <xdr:to>
      <xdr:col>81</xdr:col>
      <xdr:colOff>50800</xdr:colOff>
      <xdr:row>53</xdr:row>
      <xdr:rowOff>8973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782452"/>
          <a:ext cx="889000" cy="31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8973</xdr:rowOff>
    </xdr:from>
    <xdr:to>
      <xdr:col>76</xdr:col>
      <xdr:colOff>114300</xdr:colOff>
      <xdr:row>55</xdr:row>
      <xdr:rowOff>92365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095823"/>
          <a:ext cx="889000" cy="42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92365</xdr:rowOff>
    </xdr:from>
    <xdr:to>
      <xdr:col>71</xdr:col>
      <xdr:colOff>177800</xdr:colOff>
      <xdr:row>58</xdr:row>
      <xdr:rowOff>40202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22115"/>
          <a:ext cx="889000" cy="46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43079</xdr:rowOff>
    </xdr:from>
    <xdr:to>
      <xdr:col>85</xdr:col>
      <xdr:colOff>177800</xdr:colOff>
      <xdr:row>51</xdr:row>
      <xdr:rowOff>144679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7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65956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63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159152</xdr:rowOff>
    </xdr:from>
    <xdr:to>
      <xdr:col>81</xdr:col>
      <xdr:colOff>101600</xdr:colOff>
      <xdr:row>51</xdr:row>
      <xdr:rowOff>89302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105829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5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129623</xdr:rowOff>
    </xdr:from>
    <xdr:to>
      <xdr:col>76</xdr:col>
      <xdr:colOff>165100</xdr:colOff>
      <xdr:row>53</xdr:row>
      <xdr:rowOff>59773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0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76300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82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41565</xdr:rowOff>
    </xdr:from>
    <xdr:to>
      <xdr:col>72</xdr:col>
      <xdr:colOff>38100</xdr:colOff>
      <xdr:row>55</xdr:row>
      <xdr:rowOff>143165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159692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2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160852</xdr:rowOff>
    </xdr:from>
    <xdr:to>
      <xdr:col>67</xdr:col>
      <xdr:colOff>101600</xdr:colOff>
      <xdr:row>58</xdr:row>
      <xdr:rowOff>91002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82129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3127</xdr:rowOff>
    </xdr:from>
    <xdr:to>
      <xdr:col>85</xdr:col>
      <xdr:colOff>127000</xdr:colOff>
      <xdr:row>76</xdr:row>
      <xdr:rowOff>143918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033327"/>
          <a:ext cx="838200" cy="1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143918</xdr:rowOff>
    </xdr:from>
    <xdr:to>
      <xdr:col>81</xdr:col>
      <xdr:colOff>50800</xdr:colOff>
      <xdr:row>79</xdr:row>
      <xdr:rowOff>43357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174118"/>
          <a:ext cx="889000" cy="4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147526</xdr:rowOff>
    </xdr:from>
    <xdr:to>
      <xdr:col>76</xdr:col>
      <xdr:colOff>114300</xdr:colOff>
      <xdr:row>79</xdr:row>
      <xdr:rowOff>43357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20626"/>
          <a:ext cx="889000" cy="6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135079</xdr:rowOff>
    </xdr:from>
    <xdr:to>
      <xdr:col>71</xdr:col>
      <xdr:colOff>177800</xdr:colOff>
      <xdr:row>78</xdr:row>
      <xdr:rowOff>147526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8179"/>
          <a:ext cx="889000" cy="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123777</xdr:rowOff>
    </xdr:from>
    <xdr:to>
      <xdr:col>85</xdr:col>
      <xdr:colOff>177800</xdr:colOff>
      <xdr:row>76</xdr:row>
      <xdr:rowOff>53927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9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146654</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83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93118</xdr:rowOff>
    </xdr:from>
    <xdr:to>
      <xdr:col>81</xdr:col>
      <xdr:colOff>101600</xdr:colOff>
      <xdr:row>77</xdr:row>
      <xdr:rowOff>23268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2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39795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89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164007</xdr:rowOff>
    </xdr:from>
    <xdr:to>
      <xdr:col>76</xdr:col>
      <xdr:colOff>165100</xdr:colOff>
      <xdr:row>79</xdr:row>
      <xdr:rowOff>94157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85284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2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96726</xdr:rowOff>
    </xdr:from>
    <xdr:to>
      <xdr:col>72</xdr:col>
      <xdr:colOff>38100</xdr:colOff>
      <xdr:row>79</xdr:row>
      <xdr:rowOff>26876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18003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84279</xdr:rowOff>
    </xdr:from>
    <xdr:to>
      <xdr:col>67</xdr:col>
      <xdr:colOff>101600</xdr:colOff>
      <xdr:row>79</xdr:row>
      <xdr:rowOff>14429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5556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5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94816</xdr:rowOff>
    </xdr:from>
    <xdr:to>
      <xdr:col>85</xdr:col>
      <xdr:colOff>127000</xdr:colOff>
      <xdr:row>97</xdr:row>
      <xdr:rowOff>107511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25466"/>
          <a:ext cx="8382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107511</xdr:rowOff>
    </xdr:from>
    <xdr:to>
      <xdr:col>81</xdr:col>
      <xdr:colOff>50800</xdr:colOff>
      <xdr:row>97</xdr:row>
      <xdr:rowOff>120475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38161"/>
          <a:ext cx="8890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120475</xdr:rowOff>
    </xdr:from>
    <xdr:to>
      <xdr:col>76</xdr:col>
      <xdr:colOff>114300</xdr:colOff>
      <xdr:row>97</xdr:row>
      <xdr:rowOff>149503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51125"/>
          <a:ext cx="889000" cy="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149503</xdr:rowOff>
    </xdr:from>
    <xdr:to>
      <xdr:col>71</xdr:col>
      <xdr:colOff>177800</xdr:colOff>
      <xdr:row>97</xdr:row>
      <xdr:rowOff>166435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80153"/>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44016</xdr:rowOff>
    </xdr:from>
    <xdr:to>
      <xdr:col>85</xdr:col>
      <xdr:colOff>177800</xdr:colOff>
      <xdr:row>97</xdr:row>
      <xdr:rowOff>145616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22443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5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56711</xdr:rowOff>
    </xdr:from>
    <xdr:to>
      <xdr:col>81</xdr:col>
      <xdr:colOff>101600</xdr:colOff>
      <xdr:row>97</xdr:row>
      <xdr:rowOff>158311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8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149438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8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69675</xdr:rowOff>
    </xdr:from>
    <xdr:to>
      <xdr:col>76</xdr:col>
      <xdr:colOff>165100</xdr:colOff>
      <xdr:row>97</xdr:row>
      <xdr:rowOff>171275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162402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9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98703</xdr:rowOff>
    </xdr:from>
    <xdr:to>
      <xdr:col>72</xdr:col>
      <xdr:colOff>38100</xdr:colOff>
      <xdr:row>98</xdr:row>
      <xdr:rowOff>28853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19980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115635</xdr:rowOff>
    </xdr:from>
    <xdr:to>
      <xdr:col>67</xdr:col>
      <xdr:colOff>101600</xdr:colOff>
      <xdr:row>98</xdr:row>
      <xdr:rowOff>45785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36912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3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住民１人あたりの歳出決算総額は前年度から</a:t>
          </a:r>
          <a:r>
            <a:rPr kumimoji="1" lang="en-US" altLang="ja-JP" sz="1300">
              <a:latin typeface="ＭＳ Ｐゴシック" panose="020B0600070205080204" pitchFamily="50" charset="-128"/>
              <a:ea typeface="ＭＳ Ｐゴシック" panose="020B0600070205080204" pitchFamily="50" charset="-128"/>
            </a:rPr>
            <a:t>8,946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5,962,734</a:t>
          </a:r>
          <a:r>
            <a:rPr kumimoji="1" lang="ja-JP" altLang="en-US" sz="1300">
              <a:latin typeface="ＭＳ Ｐゴシック" panose="020B0600070205080204" pitchFamily="50" charset="-128"/>
              <a:ea typeface="ＭＳ Ｐゴシック" panose="020B0600070205080204" pitchFamily="50" charset="-128"/>
            </a:rPr>
            <a:t>円となった。人口が前年度から減少したうえ、学びの交流拠点整備事業の最終年度であることや、補助費等が減少したことが原因である。</a:t>
          </a:r>
        </a:p>
        <a:p>
          <a:r>
            <a:rPr kumimoji="1" lang="ja-JP" altLang="en-US" sz="1300">
              <a:latin typeface="ＭＳ Ｐゴシック" panose="020B0600070205080204" pitchFamily="50" charset="-128"/>
              <a:ea typeface="ＭＳ Ｐゴシック" panose="020B0600070205080204" pitchFamily="50" charset="-128"/>
            </a:rPr>
            <a:t>　総務費については、行政システム標準化事業を実施している関係で、増加しているが、地籍調査事業を農林水産業費へ変更したことで微減となっている。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農林水産業費については、昨年度から地籍調査事業を総務費から変更したことにより、大幅に増加している。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教育費については、学びの交流拠点整備事業が最終年度により、住民一人当たり</a:t>
          </a:r>
          <a:r>
            <a:rPr kumimoji="1" lang="en-US" altLang="ja-JP" sz="1300">
              <a:latin typeface="ＭＳ Ｐゴシック" panose="020B0600070205080204" pitchFamily="50" charset="-128"/>
              <a:ea typeface="ＭＳ Ｐゴシック" panose="020B0600070205080204" pitchFamily="50" charset="-128"/>
            </a:rPr>
            <a:t>29,069</a:t>
          </a:r>
          <a:r>
            <a:rPr kumimoji="1" lang="ja-JP" altLang="en-US" sz="1300">
              <a:latin typeface="ＭＳ Ｐゴシック" panose="020B0600070205080204" pitchFamily="50" charset="-128"/>
              <a:ea typeface="ＭＳ Ｐゴシック" panose="020B0600070205080204" pitchFamily="50" charset="-128"/>
            </a:rPr>
            <a:t>円と、減少傾向にある。</a:t>
          </a:r>
        </a:p>
        <a:p>
          <a:r>
            <a:rPr kumimoji="1" lang="ja-JP" altLang="en-US" sz="1300">
              <a:latin typeface="ＭＳ Ｐゴシック" panose="020B0600070205080204" pitchFamily="50" charset="-128"/>
              <a:ea typeface="ＭＳ Ｐゴシック" panose="020B0600070205080204" pitchFamily="50" charset="-128"/>
            </a:rPr>
            <a:t>　災害復旧事業費は、令和５年発生の豪雨災害に加え、令和６年発生災害も加わったため、住民１人あたり</a:t>
          </a:r>
          <a:r>
            <a:rPr kumimoji="1" lang="en-US" altLang="ja-JP" sz="1300">
              <a:latin typeface="ＭＳ Ｐゴシック" panose="020B0600070205080204" pitchFamily="50" charset="-128"/>
              <a:ea typeface="ＭＳ Ｐゴシック" panose="020B0600070205080204" pitchFamily="50" charset="-128"/>
            </a:rPr>
            <a:t>36,953</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公債費は、過去に借入た起債の償還や、大型事業による起債の償還が増加していることなどにより、住民１人あたり</a:t>
          </a:r>
          <a:r>
            <a:rPr kumimoji="1" lang="en-US" altLang="ja-JP" sz="1300">
              <a:latin typeface="ＭＳ Ｐゴシック" panose="020B0600070205080204" pitchFamily="50" charset="-128"/>
              <a:ea typeface="ＭＳ Ｐゴシック" panose="020B0600070205080204" pitchFamily="50" charset="-128"/>
            </a:rPr>
            <a:t>6,664</a:t>
          </a:r>
          <a:r>
            <a:rPr kumimoji="1" lang="ja-JP" altLang="en-US" sz="1300">
              <a:latin typeface="ＭＳ Ｐゴシック" panose="020B0600070205080204" pitchFamily="50" charset="-128"/>
              <a:ea typeface="ＭＳ Ｐゴシック" panose="020B0600070205080204" pitchFamily="50" charset="-128"/>
            </a:rPr>
            <a:t>円の増額となった。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財政調整基金の現在高は、災害対応等による財源不足を補うため</a:t>
          </a:r>
          <a:r>
            <a:rPr kumimoji="1" lang="en-US" altLang="ja-JP" sz="1200">
              <a:latin typeface="ＭＳ ゴシック" pitchFamily="49" charset="-128"/>
              <a:ea typeface="ＭＳ ゴシック" pitchFamily="49" charset="-128"/>
            </a:rPr>
            <a:t>109.2</a:t>
          </a:r>
          <a:r>
            <a:rPr kumimoji="1" lang="ja-JP" altLang="en-US" sz="1200">
              <a:latin typeface="ＭＳ ゴシック" pitchFamily="49" charset="-128"/>
              <a:ea typeface="ＭＳ ゴシック" pitchFamily="49" charset="-128"/>
            </a:rPr>
            <a:t>百万円、高野町定住促進奨学金のため</a:t>
          </a: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百万円を取崩し、前年度末から</a:t>
          </a:r>
          <a:r>
            <a:rPr kumimoji="1" lang="en-US" altLang="ja-JP" sz="1200">
              <a:latin typeface="ＭＳ ゴシック" pitchFamily="49" charset="-128"/>
              <a:ea typeface="ＭＳ ゴシック" pitchFamily="49" charset="-128"/>
            </a:rPr>
            <a:t>99.4</a:t>
          </a:r>
          <a:r>
            <a:rPr kumimoji="1" lang="ja-JP" altLang="en-US" sz="1200">
              <a:latin typeface="ＭＳ ゴシック" pitchFamily="49" charset="-128"/>
              <a:ea typeface="ＭＳ ゴシック" pitchFamily="49" charset="-128"/>
            </a:rPr>
            <a:t>百万円の減の</a:t>
          </a:r>
          <a:r>
            <a:rPr kumimoji="1" lang="en-US" altLang="ja-JP" sz="1200">
              <a:latin typeface="ＭＳ ゴシック" pitchFamily="49" charset="-128"/>
              <a:ea typeface="ＭＳ ゴシック" pitchFamily="49" charset="-128"/>
            </a:rPr>
            <a:t>1283.2</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令和６年度実質収支は</a:t>
          </a:r>
          <a:r>
            <a:rPr kumimoji="1" lang="en-US" altLang="ja-JP" sz="1200">
              <a:latin typeface="ＭＳ ゴシック" pitchFamily="49" charset="-128"/>
              <a:ea typeface="ＭＳ ゴシック" pitchFamily="49" charset="-128"/>
            </a:rPr>
            <a:t>199</a:t>
          </a:r>
          <a:r>
            <a:rPr kumimoji="1" lang="ja-JP" altLang="en-US" sz="1200">
              <a:latin typeface="ＭＳ ゴシック" pitchFamily="49" charset="-128"/>
              <a:ea typeface="ＭＳ ゴシック" pitchFamily="49" charset="-128"/>
            </a:rPr>
            <a:t>百万円となっており、実質単年度収支は</a:t>
          </a:r>
          <a:r>
            <a:rPr kumimoji="1" lang="en-US" altLang="ja-JP" sz="1200">
              <a:latin typeface="ＭＳ ゴシック" pitchFamily="49" charset="-128"/>
              <a:ea typeface="ＭＳ ゴシック" pitchFamily="49" charset="-128"/>
            </a:rPr>
            <a:t>-79.8</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財政調整基金の残高は</a:t>
          </a:r>
          <a:r>
            <a:rPr kumimoji="1" lang="en-US" altLang="ja-JP" sz="1200">
              <a:latin typeface="ＭＳ ゴシック" pitchFamily="49" charset="-128"/>
              <a:ea typeface="ＭＳ ゴシック" pitchFamily="49" charset="-128"/>
            </a:rPr>
            <a:t>1100</a:t>
          </a:r>
          <a:r>
            <a:rPr kumimoji="1" lang="ja-JP" altLang="en-US" sz="1200">
              <a:latin typeface="ＭＳ ゴシック" pitchFamily="49" charset="-128"/>
              <a:ea typeface="ＭＳ ゴシック" pitchFamily="49" charset="-128"/>
            </a:rPr>
            <a:t>百万円を維持することを目標としているが、前年度に引き続き維持できている。今後は財源不足による取崩しが必要とならないよう事業の見直しと経費の削減を進め、この水準を維持するよう努める。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令和６年度は引き続き大型事業の実施や災害等により歳出決算額が増えたが、普通交付税の再算定等による増収で前年度比</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％の増加となった。今後も少子高齢化・人口減少による税収の減などが見込まれるため、引き続き財政の健全化を図っていく。</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一般会計からの繰入れにより財政運営を行っている。前年度から</a:t>
          </a:r>
          <a:r>
            <a:rPr kumimoji="1" lang="en-US" altLang="ja-JP" sz="1400">
              <a:latin typeface="ＭＳ ゴシック" pitchFamily="49" charset="-128"/>
              <a:ea typeface="ＭＳ ゴシック" pitchFamily="49" charset="-128"/>
            </a:rPr>
            <a:t>0.41</a:t>
          </a:r>
          <a:r>
            <a:rPr kumimoji="1" lang="ja-JP" altLang="en-US" sz="1400">
              <a:latin typeface="ＭＳ ゴシック" pitchFamily="49" charset="-128"/>
              <a:ea typeface="ＭＳ ゴシック" pitchFamily="49" charset="-128"/>
            </a:rPr>
            <a:t>％増加した。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国民健康保険高野山総合診療所特別会計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年度に病院から診療所となり赤字補填分を一般会計から繰出している。</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一般会計からの繰入れのによる財政運営をおこなっており、医療費の増減見通しなどにより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％程で推移している。</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下水道事業会計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令和５年度から法適用となった下水道事業について、一般会計から補助を行っており、黒字となっている。</a:t>
          </a:r>
        </a:p>
        <a:p>
          <a:r>
            <a:rPr kumimoji="1" lang="ja-JP" altLang="en-US" sz="1400">
              <a:latin typeface="ＭＳ ゴシック" pitchFamily="49" charset="-128"/>
              <a:ea typeface="ＭＳ ゴシック" pitchFamily="49" charset="-128"/>
            </a:rPr>
            <a:t>　一般会計からの繰入れにより実質的に赤字を補てんしているため、それぞれ独立採算を目指し、料金の改定や経費の削減等を進め、連結実質黒字額をさらに増加させる。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6214199</v>
      </c>
      <c r="BO4" s="358"/>
      <c r="BP4" s="358"/>
      <c r="BQ4" s="358"/>
      <c r="BR4" s="358"/>
      <c r="BS4" s="358"/>
      <c r="BT4" s="358"/>
      <c r="BU4" s="359"/>
      <c r="BV4" s="357">
        <v>6151809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8.4</v>
      </c>
      <c r="CU4" s="364"/>
      <c r="CV4" s="364"/>
      <c r="CW4" s="364"/>
      <c r="CX4" s="364"/>
      <c r="CY4" s="364"/>
      <c r="CZ4" s="364"/>
      <c r="DA4" s="365"/>
      <c r="DB4" s="363">
        <v>7.8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5962734</v>
      </c>
      <c r="BO5" s="395"/>
      <c r="BP5" s="395"/>
      <c r="BQ5" s="395"/>
      <c r="BR5" s="395"/>
      <c r="BS5" s="395"/>
      <c r="BT5" s="395"/>
      <c r="BU5" s="396"/>
      <c r="BV5" s="394">
        <v>5953788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91.1</v>
      </c>
      <c r="CU5" s="392"/>
      <c r="CV5" s="392"/>
      <c r="CW5" s="392"/>
      <c r="CX5" s="392"/>
      <c r="CY5" s="392"/>
      <c r="CZ5" s="392"/>
      <c r="DA5" s="393"/>
      <c r="DB5" s="391">
        <v>86.7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251465</v>
      </c>
      <c r="BO6" s="395"/>
      <c r="BP6" s="395"/>
      <c r="BQ6" s="395"/>
      <c r="BR6" s="395"/>
      <c r="BS6" s="395"/>
      <c r="BT6" s="395"/>
      <c r="BU6" s="396"/>
      <c r="BV6" s="394">
        <v>198021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91.1</v>
      </c>
      <c r="CU6" s="432"/>
      <c r="CV6" s="432"/>
      <c r="CW6" s="432"/>
      <c r="CX6" s="432"/>
      <c r="CY6" s="432"/>
      <c r="CZ6" s="432"/>
      <c r="DA6" s="433"/>
      <c r="DB6" s="431">
        <v>86.7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52633</v>
      </c>
      <c r="BO7" s="395"/>
      <c r="BP7" s="395"/>
      <c r="BQ7" s="395"/>
      <c r="BR7" s="395"/>
      <c r="BS7" s="395"/>
      <c r="BT7" s="395"/>
      <c r="BU7" s="396"/>
      <c r="BV7" s="394">
        <v>18762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2353046</v>
      </c>
      <c r="CU7" s="395"/>
      <c r="CV7" s="395"/>
      <c r="CW7" s="395"/>
      <c r="CX7" s="395"/>
      <c r="CY7" s="395"/>
      <c r="CZ7" s="395"/>
      <c r="DA7" s="396"/>
      <c r="DB7" s="394">
        <v>2305717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198832</v>
      </c>
      <c r="BO8" s="395"/>
      <c r="BP8" s="395"/>
      <c r="BQ8" s="395"/>
      <c r="BR8" s="395"/>
      <c r="BS8" s="395"/>
      <c r="BT8" s="395"/>
      <c r="BU8" s="396"/>
      <c r="BV8" s="394">
        <v>179259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0.19</v>
      </c>
      <c r="CU8" s="435"/>
      <c r="CV8" s="435"/>
      <c r="CW8" s="435"/>
      <c r="CX8" s="435"/>
      <c r="CY8" s="435"/>
      <c r="CZ8" s="435"/>
      <c r="DA8" s="436"/>
      <c r="DB8" s="434">
        <v>0.19</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2970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19573</v>
      </c>
      <c r="BO9" s="395"/>
      <c r="BP9" s="395"/>
      <c r="BQ9" s="395"/>
      <c r="BR9" s="395"/>
      <c r="BS9" s="395"/>
      <c r="BT9" s="395"/>
      <c r="BU9" s="396"/>
      <c r="BV9" s="394">
        <v>-12198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11.6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3352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15538</v>
      </c>
      <c r="BO10" s="395"/>
      <c r="BP10" s="395"/>
      <c r="BQ10" s="395"/>
      <c r="BR10" s="395"/>
      <c r="BS10" s="395"/>
      <c r="BT10" s="395"/>
      <c r="BU10" s="396"/>
      <c r="BV10" s="394">
        <v>2359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2605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114900</v>
      </c>
      <c r="BO12" s="395"/>
      <c r="BP12" s="395"/>
      <c r="BQ12" s="395"/>
      <c r="BR12" s="395"/>
      <c r="BS12" s="395"/>
      <c r="BT12" s="395"/>
      <c r="BU12" s="396"/>
      <c r="BV12" s="394">
        <v>39700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2542</v>
      </c>
      <c r="S13" s="479"/>
      <c r="T13" s="479"/>
      <c r="U13" s="479"/>
      <c r="V13" s="480"/>
      <c r="W13" s="410" t="s">
        <v>131</v>
      </c>
      <c r="X13" s="411"/>
      <c r="Y13" s="411"/>
      <c r="Z13" s="411"/>
      <c r="AA13" s="411"/>
      <c r="AB13" s="401"/>
      <c r="AC13" s="445">
        <v>56</v>
      </c>
      <c r="AD13" s="446"/>
      <c r="AE13" s="446"/>
      <c r="AF13" s="446"/>
      <c r="AG13" s="488"/>
      <c r="AH13" s="445">
        <v>56</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-79789</v>
      </c>
      <c r="BO13" s="395"/>
      <c r="BP13" s="395"/>
      <c r="BQ13" s="395"/>
      <c r="BR13" s="395"/>
      <c r="BS13" s="395"/>
      <c r="BT13" s="395"/>
      <c r="BU13" s="396"/>
      <c r="BV13" s="394">
        <v>-49539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4.2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2676</v>
      </c>
      <c r="S14" s="479"/>
      <c r="T14" s="479"/>
      <c r="U14" s="479"/>
      <c r="V14" s="480"/>
      <c r="W14" s="384"/>
      <c r="X14" s="385"/>
      <c r="Y14" s="385"/>
      <c r="Z14" s="385"/>
      <c r="AA14" s="385"/>
      <c r="AB14" s="374"/>
      <c r="AC14" s="481">
        <v>3.6</v>
      </c>
      <c r="AD14" s="482"/>
      <c r="AE14" s="482"/>
      <c r="AF14" s="482"/>
      <c r="AG14" s="483"/>
      <c r="AH14" s="481">
        <v>3.3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2621</v>
      </c>
      <c r="S15" s="479"/>
      <c r="T15" s="479"/>
      <c r="U15" s="479"/>
      <c r="V15" s="480"/>
      <c r="W15" s="410" t="s">
        <v>137</v>
      </c>
      <c r="X15" s="411"/>
      <c r="Y15" s="411"/>
      <c r="Z15" s="411"/>
      <c r="AA15" s="411"/>
      <c r="AB15" s="401"/>
      <c r="AC15" s="445">
        <v>177</v>
      </c>
      <c r="AD15" s="446"/>
      <c r="AE15" s="446"/>
      <c r="AF15" s="446"/>
      <c r="AG15" s="488"/>
      <c r="AH15" s="445">
        <v>208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429974</v>
      </c>
      <c r="BO15" s="358"/>
      <c r="BP15" s="358"/>
      <c r="BQ15" s="358"/>
      <c r="BR15" s="358"/>
      <c r="BS15" s="358"/>
      <c r="BT15" s="358"/>
      <c r="BU15" s="359"/>
      <c r="BV15" s="357">
        <v>416204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11.4</v>
      </c>
      <c r="AD16" s="482"/>
      <c r="AE16" s="482"/>
      <c r="AF16" s="482"/>
      <c r="AG16" s="483"/>
      <c r="AH16" s="481">
        <v>12.3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2270143</v>
      </c>
      <c r="BO16" s="395"/>
      <c r="BP16" s="395"/>
      <c r="BQ16" s="395"/>
      <c r="BR16" s="395"/>
      <c r="BS16" s="395"/>
      <c r="BT16" s="395"/>
      <c r="BU16" s="396"/>
      <c r="BV16" s="394">
        <v>2204255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1313</v>
      </c>
      <c r="AD17" s="446"/>
      <c r="AE17" s="446"/>
      <c r="AF17" s="446"/>
      <c r="AG17" s="488"/>
      <c r="AH17" s="445">
        <v>1433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520620</v>
      </c>
      <c r="BO17" s="395"/>
      <c r="BP17" s="395"/>
      <c r="BQ17" s="395"/>
      <c r="BR17" s="395"/>
      <c r="BS17" s="395"/>
      <c r="BT17" s="395"/>
      <c r="BU17" s="396"/>
      <c r="BV17" s="394">
        <v>508597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137.03</v>
      </c>
      <c r="M18" s="518"/>
      <c r="N18" s="518"/>
      <c r="O18" s="518"/>
      <c r="P18" s="518"/>
      <c r="Q18" s="518"/>
      <c r="R18" s="519"/>
      <c r="S18" s="519"/>
      <c r="T18" s="519"/>
      <c r="U18" s="519"/>
      <c r="V18" s="520"/>
      <c r="W18" s="412"/>
      <c r="X18" s="413"/>
      <c r="Y18" s="413"/>
      <c r="Z18" s="413"/>
      <c r="AA18" s="413"/>
      <c r="AB18" s="404"/>
      <c r="AC18" s="521">
        <v>84.9</v>
      </c>
      <c r="AD18" s="522"/>
      <c r="AE18" s="522"/>
      <c r="AF18" s="522"/>
      <c r="AG18" s="523"/>
      <c r="AH18" s="521">
        <v>84.4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2176318</v>
      </c>
      <c r="BO18" s="395"/>
      <c r="BP18" s="395"/>
      <c r="BQ18" s="395"/>
      <c r="BR18" s="395"/>
      <c r="BS18" s="395"/>
      <c r="BT18" s="395"/>
      <c r="BU18" s="396"/>
      <c r="BV18" s="394">
        <v>2002531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3213584</v>
      </c>
      <c r="BO19" s="395"/>
      <c r="BP19" s="395"/>
      <c r="BQ19" s="395"/>
      <c r="BR19" s="395"/>
      <c r="BS19" s="395"/>
      <c r="BT19" s="395"/>
      <c r="BU19" s="396"/>
      <c r="BV19" s="394">
        <v>3090688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1408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7614184</v>
      </c>
      <c r="BO22" s="358"/>
      <c r="BP22" s="358"/>
      <c r="BQ22" s="358"/>
      <c r="BR22" s="358"/>
      <c r="BS22" s="358"/>
      <c r="BT22" s="358"/>
      <c r="BU22" s="359"/>
      <c r="BV22" s="357">
        <v>6459530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7612824</v>
      </c>
      <c r="BO23" s="395"/>
      <c r="BP23" s="395"/>
      <c r="BQ23" s="395"/>
      <c r="BR23" s="395"/>
      <c r="BS23" s="395"/>
      <c r="BT23" s="395"/>
      <c r="BU23" s="396"/>
      <c r="BV23" s="394">
        <v>6457830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6300</v>
      </c>
      <c r="R24" s="446"/>
      <c r="S24" s="446"/>
      <c r="T24" s="446"/>
      <c r="U24" s="446"/>
      <c r="V24" s="488"/>
      <c r="W24" s="540"/>
      <c r="X24" s="541"/>
      <c r="Y24" s="542"/>
      <c r="Z24" s="444" t="s">
        <v>162</v>
      </c>
      <c r="AA24" s="424"/>
      <c r="AB24" s="424"/>
      <c r="AC24" s="424"/>
      <c r="AD24" s="424"/>
      <c r="AE24" s="424"/>
      <c r="AF24" s="424"/>
      <c r="AG24" s="425"/>
      <c r="AH24" s="445">
        <v>103</v>
      </c>
      <c r="AI24" s="446"/>
      <c r="AJ24" s="446"/>
      <c r="AK24" s="446"/>
      <c r="AL24" s="488"/>
      <c r="AM24" s="445">
        <v>296949</v>
      </c>
      <c r="AN24" s="446"/>
      <c r="AO24" s="446"/>
      <c r="AP24" s="446"/>
      <c r="AQ24" s="446"/>
      <c r="AR24" s="488"/>
      <c r="AS24" s="445">
        <v>2883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6949559</v>
      </c>
      <c r="BO24" s="395"/>
      <c r="BP24" s="395"/>
      <c r="BQ24" s="395"/>
      <c r="BR24" s="395"/>
      <c r="BS24" s="395"/>
      <c r="BT24" s="395"/>
      <c r="BU24" s="396"/>
      <c r="BV24" s="394">
        <v>5718821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5400</v>
      </c>
      <c r="R25" s="446"/>
      <c r="S25" s="446"/>
      <c r="T25" s="446"/>
      <c r="U25" s="446"/>
      <c r="V25" s="488"/>
      <c r="W25" s="540"/>
      <c r="X25" s="541"/>
      <c r="Y25" s="542"/>
      <c r="Z25" s="444" t="s">
        <v>165</v>
      </c>
      <c r="AA25" s="424"/>
      <c r="AB25" s="424"/>
      <c r="AC25" s="424"/>
      <c r="AD25" s="424"/>
      <c r="AE25" s="424"/>
      <c r="AF25" s="424"/>
      <c r="AG25" s="425"/>
      <c r="AH25" s="445">
        <v>22</v>
      </c>
      <c r="AI25" s="446"/>
      <c r="AJ25" s="446"/>
      <c r="AK25" s="446"/>
      <c r="AL25" s="488"/>
      <c r="AM25" s="445">
        <v>58476</v>
      </c>
      <c r="AN25" s="446"/>
      <c r="AO25" s="446"/>
      <c r="AP25" s="446"/>
      <c r="AQ25" s="446"/>
      <c r="AR25" s="488"/>
      <c r="AS25" s="445">
        <v>2658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65332</v>
      </c>
      <c r="BO25" s="358"/>
      <c r="BP25" s="358"/>
      <c r="BQ25" s="358"/>
      <c r="BR25" s="358"/>
      <c r="BS25" s="358"/>
      <c r="BT25" s="358"/>
      <c r="BU25" s="359"/>
      <c r="BV25" s="357">
        <v>2162804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4950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8276</v>
      </c>
      <c r="AN26" s="446"/>
      <c r="AO26" s="446"/>
      <c r="AP26" s="446"/>
      <c r="AQ26" s="446"/>
      <c r="AR26" s="488"/>
      <c r="AS26" s="445">
        <v>2069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2800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81399</v>
      </c>
      <c r="BO27" s="514"/>
      <c r="BP27" s="514"/>
      <c r="BQ27" s="514"/>
      <c r="BR27" s="514"/>
      <c r="BS27" s="514"/>
      <c r="BT27" s="514"/>
      <c r="BU27" s="515"/>
      <c r="BV27" s="513">
        <v>81384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2300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1283162</v>
      </c>
      <c r="BO28" s="358"/>
      <c r="BP28" s="358"/>
      <c r="BQ28" s="358"/>
      <c r="BR28" s="358"/>
      <c r="BS28" s="358"/>
      <c r="BT28" s="358"/>
      <c r="BU28" s="359"/>
      <c r="BV28" s="357">
        <v>1382524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7</v>
      </c>
      <c r="M29" s="446"/>
      <c r="N29" s="446"/>
      <c r="O29" s="446"/>
      <c r="P29" s="488"/>
      <c r="Q29" s="445">
        <v>2100</v>
      </c>
      <c r="R29" s="446"/>
      <c r="S29" s="446"/>
      <c r="T29" s="446"/>
      <c r="U29" s="446"/>
      <c r="V29" s="488"/>
      <c r="W29" s="543"/>
      <c r="X29" s="544"/>
      <c r="Y29" s="545"/>
      <c r="Z29" s="444" t="s">
        <v>177</v>
      </c>
      <c r="AA29" s="424"/>
      <c r="AB29" s="424"/>
      <c r="AC29" s="424"/>
      <c r="AD29" s="424"/>
      <c r="AE29" s="424"/>
      <c r="AF29" s="424"/>
      <c r="AG29" s="425"/>
      <c r="AH29" s="445">
        <v>103</v>
      </c>
      <c r="AI29" s="446"/>
      <c r="AJ29" s="446"/>
      <c r="AK29" s="446"/>
      <c r="AL29" s="488"/>
      <c r="AM29" s="445">
        <v>296949</v>
      </c>
      <c r="AN29" s="446"/>
      <c r="AO29" s="446"/>
      <c r="AP29" s="446"/>
      <c r="AQ29" s="446"/>
      <c r="AR29" s="488"/>
      <c r="AS29" s="445">
        <v>2883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111930</v>
      </c>
      <c r="BO29" s="395"/>
      <c r="BP29" s="395"/>
      <c r="BQ29" s="395"/>
      <c r="BR29" s="395"/>
      <c r="BS29" s="395"/>
      <c r="BT29" s="395"/>
      <c r="BU29" s="396"/>
      <c r="BV29" s="394">
        <v>101064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91.5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6396925</v>
      </c>
      <c r="BO30" s="514"/>
      <c r="BP30" s="514"/>
      <c r="BQ30" s="514"/>
      <c r="BR30" s="514"/>
      <c r="BS30" s="514"/>
      <c r="BT30" s="514"/>
      <c r="BU30" s="515"/>
      <c r="BV30" s="513">
        <v>6542964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高野町国民健康保険特別会計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高野町簡易水道事業会計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和歌山県市町村総合事務組合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高野町介護保険特別会計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高野町富貴簡易水道事業会計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和歌山県地方税回収機構</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高野町後期高齢者医療特別会計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IF('各会計、関係団体の財政状況及び健全化判断比率'!B35="","",'各会計、関係団体の財政状況及び健全化判断比率'!B35)</f>
        <v>高野町下水道事業会計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橋本周辺広域市町村圏組合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高野町国民健康保険富貴診療所特別会計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伊都郡町村及び橋本市老人福祉施設事務組合（国城寮）</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高野町国民健康保険高野山総合診療所特別会計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伊都郡町村及び橋本市児童福祉施設事務組合（わかくさ）</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和歌山県後期高齢者医療広域連合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和歌山県後期高齢者医療広域連合（特別会計）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伊都郡町村及び橋本市老人福祉施設事務組合（公営企業会計）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zjSeXsDLJmHwcveha9CZevbUon3vLfYQFIMk8N2qLhSTqxC71QYYKQ8YnIurcXIV704LYrallCv4xenrGLYmJQ==" saltValue="ZJJU/Z274HQUTCmwJsFx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29" t="s">
        <v>534</v>
      </c>
      <c r="D34" s="1129"/>
      <c r="E34" s="1130"/>
      <c r="F34" s="32">
        <v>5.99</v>
      </c>
      <c r="G34" s="33">
        <v>5.35</v>
      </c>
      <c r="H34" s="33">
        <v>8.25</v>
      </c>
      <c r="I34" s="33">
        <v>7.77</v>
      </c>
      <c r="J34" s="34">
        <v>8.44</v>
      </c>
      <c r="K34" s="22"/>
      <c r="L34" s="22"/>
      <c r="M34" s="22"/>
      <c r="N34" s="22"/>
      <c r="O34" s="22"/>
      <c r="P34" s="22"/>
    </row>
    <row r="35" spans="1:16" ht="39" customHeight="1" x14ac:dyDescent="0.2">
      <c r="A35" s="22"/>
      <c r="B35" s="35"/>
      <c r="C35" s="1125" t="s">
        <v>535</v>
      </c>
      <c r="D35" s="1125"/>
      <c r="E35" s="1126"/>
      <c r="F35" s="36" t="s">
        <v>488</v>
      </c>
      <c r="G35" s="37" t="s">
        <v>488</v>
      </c>
      <c r="H35" s="37">
        <v>5.31</v>
      </c>
      <c r="I35" s="37">
        <v>6.99</v>
      </c>
      <c r="J35" s="38">
        <v>7.65</v>
      </c>
      <c r="K35" s="22"/>
      <c r="L35" s="22"/>
      <c r="M35" s="22"/>
      <c r="N35" s="22"/>
      <c r="O35" s="22"/>
      <c r="P35" s="22"/>
    </row>
    <row r="36" spans="1:16" ht="39" customHeight="1" x14ac:dyDescent="0.2">
      <c r="A36" s="22"/>
      <c r="B36" s="35"/>
      <c r="C36" s="1125" t="s">
        <v>536</v>
      </c>
      <c r="D36" s="1125"/>
      <c r="E36" s="1126"/>
      <c r="F36" s="36" t="s">
        <v>488</v>
      </c>
      <c r="G36" s="37" t="s">
        <v>488</v>
      </c>
      <c r="H36" s="37" t="s">
        <v>488</v>
      </c>
      <c r="I36" s="37">
        <v>3.07</v>
      </c>
      <c r="J36" s="38">
        <v>3.94</v>
      </c>
      <c r="K36" s="22"/>
      <c r="L36" s="22"/>
      <c r="M36" s="22"/>
      <c r="N36" s="22"/>
      <c r="O36" s="22"/>
      <c r="P36" s="22"/>
    </row>
    <row r="37" spans="1:16" ht="39" customHeight="1" x14ac:dyDescent="0.2">
      <c r="A37" s="22"/>
      <c r="B37" s="35"/>
      <c r="C37" s="1125" t="s">
        <v>537</v>
      </c>
      <c r="D37" s="1125"/>
      <c r="E37" s="1126"/>
      <c r="F37" s="36">
        <v>1.24</v>
      </c>
      <c r="G37" s="37">
        <v>2.16</v>
      </c>
      <c r="H37" s="37">
        <v>3.18</v>
      </c>
      <c r="I37" s="37">
        <v>1.9</v>
      </c>
      <c r="J37" s="38">
        <v>1.78</v>
      </c>
      <c r="K37" s="22"/>
      <c r="L37" s="22"/>
      <c r="M37" s="22"/>
      <c r="N37" s="22"/>
      <c r="O37" s="22"/>
      <c r="P37" s="22"/>
    </row>
    <row r="38" spans="1:16" ht="39" customHeight="1" x14ac:dyDescent="0.2">
      <c r="A38" s="22"/>
      <c r="B38" s="35"/>
      <c r="C38" s="1125" t="s">
        <v>538</v>
      </c>
      <c r="D38" s="1125"/>
      <c r="E38" s="1126"/>
      <c r="F38" s="36">
        <v>3.53</v>
      </c>
      <c r="G38" s="37">
        <v>3.54</v>
      </c>
      <c r="H38" s="37">
        <v>1.3</v>
      </c>
      <c r="I38" s="37">
        <v>0.98</v>
      </c>
      <c r="J38" s="38">
        <v>1.39</v>
      </c>
      <c r="K38" s="22"/>
      <c r="L38" s="22"/>
      <c r="M38" s="22"/>
      <c r="N38" s="22"/>
      <c r="O38" s="22"/>
      <c r="P38" s="22"/>
    </row>
    <row r="39" spans="1:16" ht="39" customHeight="1" x14ac:dyDescent="0.2">
      <c r="A39" s="22"/>
      <c r="B39" s="35"/>
      <c r="C39" s="1125" t="s">
        <v>539</v>
      </c>
      <c r="D39" s="1125"/>
      <c r="E39" s="1126"/>
      <c r="F39" s="36">
        <v>3.51</v>
      </c>
      <c r="G39" s="37">
        <v>1.98</v>
      </c>
      <c r="H39" s="37">
        <v>2.09</v>
      </c>
      <c r="I39" s="37">
        <v>1.42</v>
      </c>
      <c r="J39" s="38">
        <v>1.37</v>
      </c>
      <c r="K39" s="22"/>
      <c r="L39" s="22"/>
      <c r="M39" s="22"/>
      <c r="N39" s="22"/>
      <c r="O39" s="22"/>
      <c r="P39" s="22"/>
    </row>
    <row r="40" spans="1:16" ht="39" customHeight="1" x14ac:dyDescent="0.2">
      <c r="A40" s="22"/>
      <c r="B40" s="35"/>
      <c r="C40" s="1125" t="s">
        <v>540</v>
      </c>
      <c r="D40" s="1125"/>
      <c r="E40" s="1126"/>
      <c r="F40" s="36" t="s">
        <v>488</v>
      </c>
      <c r="G40" s="37" t="s">
        <v>488</v>
      </c>
      <c r="H40" s="37" t="s">
        <v>488</v>
      </c>
      <c r="I40" s="37">
        <v>1.04</v>
      </c>
      <c r="J40" s="38">
        <v>1.34</v>
      </c>
      <c r="K40" s="22"/>
      <c r="L40" s="22"/>
      <c r="M40" s="22"/>
      <c r="N40" s="22"/>
      <c r="O40" s="22"/>
      <c r="P40" s="22"/>
    </row>
    <row r="41" spans="1:16" ht="39" customHeight="1" x14ac:dyDescent="0.2">
      <c r="A41" s="22"/>
      <c r="B41" s="35"/>
      <c r="C41" s="1125" t="s">
        <v>541</v>
      </c>
      <c r="D41" s="1125"/>
      <c r="E41" s="1126"/>
      <c r="F41" s="36">
        <v>0.2</v>
      </c>
      <c r="G41" s="37">
        <v>0.34</v>
      </c>
      <c r="H41" s="37">
        <v>0.42</v>
      </c>
      <c r="I41" s="37">
        <v>0.39</v>
      </c>
      <c r="J41" s="38">
        <v>0.39</v>
      </c>
      <c r="K41" s="22"/>
      <c r="L41" s="22"/>
      <c r="M41" s="22"/>
      <c r="N41" s="22"/>
      <c r="O41" s="22"/>
      <c r="P41" s="22"/>
    </row>
    <row r="42" spans="1:16" ht="39" customHeight="1" x14ac:dyDescent="0.2">
      <c r="A42" s="22"/>
      <c r="B42" s="39"/>
      <c r="C42" s="1125" t="s">
        <v>542</v>
      </c>
      <c r="D42" s="1125"/>
      <c r="E42" s="1126"/>
      <c r="F42" s="36" t="s">
        <v>488</v>
      </c>
      <c r="G42" s="37" t="s">
        <v>488</v>
      </c>
      <c r="H42" s="37" t="s">
        <v>488</v>
      </c>
      <c r="I42" s="37" t="s">
        <v>488</v>
      </c>
      <c r="J42" s="38" t="s">
        <v>488</v>
      </c>
      <c r="K42" s="22"/>
      <c r="L42" s="22"/>
      <c r="M42" s="22"/>
      <c r="N42" s="22"/>
      <c r="O42" s="22"/>
      <c r="P42" s="22"/>
    </row>
    <row r="43" spans="1:16" ht="39" customHeight="1" thickBot="1" x14ac:dyDescent="0.25">
      <c r="A43" s="22"/>
      <c r="B43" s="40"/>
      <c r="C43" s="1127" t="s">
        <v>543</v>
      </c>
      <c r="D43" s="1127"/>
      <c r="E43" s="1128"/>
      <c r="F43" s="41">
        <v>6.86</v>
      </c>
      <c r="G43" s="42">
        <v>6.58</v>
      </c>
      <c r="H43" s="42">
        <v>2.78</v>
      </c>
      <c r="I43" s="42">
        <v>0.18</v>
      </c>
      <c r="J43" s="43">
        <v>0.16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RaI4MjvhjN82ieGPlZ2DpplcU5rDBHycccGxq0WIoxz61JmmjorKJNzzACzJCd6CU4XJiHLWCVeOsaXw3uBSg==" saltValue="5P6aKfGVvA+NFwBSTMvl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1" t="s">
        <v>9</v>
      </c>
      <c r="C45" s="1132"/>
      <c r="D45" s="56"/>
      <c r="E45" s="1137" t="s">
        <v>10</v>
      </c>
      <c r="F45" s="1137"/>
      <c r="G45" s="1137"/>
      <c r="H45" s="1137"/>
      <c r="I45" s="1137"/>
      <c r="J45" s="1138"/>
      <c r="K45" s="57">
        <v>335</v>
      </c>
      <c r="L45" s="58">
        <v>349</v>
      </c>
      <c r="M45" s="58">
        <v>383</v>
      </c>
      <c r="N45" s="58">
        <v>393</v>
      </c>
      <c r="O45" s="59">
        <v>400</v>
      </c>
      <c r="P45" s="46"/>
      <c r="Q45" s="46"/>
      <c r="R45" s="46"/>
      <c r="S45" s="46"/>
      <c r="T45" s="46"/>
      <c r="U45" s="46"/>
    </row>
    <row r="46" spans="1:21" ht="30.75" customHeight="1" x14ac:dyDescent="0.2">
      <c r="A46" s="46"/>
      <c r="B46" s="1133"/>
      <c r="C46" s="1134"/>
      <c r="D46" s="60"/>
      <c r="E46" s="1139" t="s">
        <v>11</v>
      </c>
      <c r="F46" s="1139"/>
      <c r="G46" s="1139"/>
      <c r="H46" s="1139"/>
      <c r="I46" s="1139"/>
      <c r="J46" s="1140"/>
      <c r="K46" s="61" t="s">
        <v>488</v>
      </c>
      <c r="L46" s="62" t="s">
        <v>488</v>
      </c>
      <c r="M46" s="62" t="s">
        <v>488</v>
      </c>
      <c r="N46" s="62" t="s">
        <v>488</v>
      </c>
      <c r="O46" s="63" t="s">
        <v>488</v>
      </c>
      <c r="P46" s="46"/>
      <c r="Q46" s="46"/>
      <c r="R46" s="46"/>
      <c r="S46" s="46"/>
      <c r="T46" s="46"/>
      <c r="U46" s="46"/>
    </row>
    <row r="47" spans="1:21" ht="30.75" customHeight="1" x14ac:dyDescent="0.2">
      <c r="A47" s="46"/>
      <c r="B47" s="1133"/>
      <c r="C47" s="1134"/>
      <c r="D47" s="60"/>
      <c r="E47" s="1139" t="s">
        <v>12</v>
      </c>
      <c r="F47" s="1139"/>
      <c r="G47" s="1139"/>
      <c r="H47" s="1139"/>
      <c r="I47" s="1139"/>
      <c r="J47" s="1140"/>
      <c r="K47" s="61" t="s">
        <v>488</v>
      </c>
      <c r="L47" s="62" t="s">
        <v>488</v>
      </c>
      <c r="M47" s="62" t="s">
        <v>488</v>
      </c>
      <c r="N47" s="62" t="s">
        <v>488</v>
      </c>
      <c r="O47" s="63" t="s">
        <v>488</v>
      </c>
      <c r="P47" s="46"/>
      <c r="Q47" s="46"/>
      <c r="R47" s="46"/>
      <c r="S47" s="46"/>
      <c r="T47" s="46"/>
      <c r="U47" s="46"/>
    </row>
    <row r="48" spans="1:21" ht="30.75" customHeight="1" x14ac:dyDescent="0.2">
      <c r="A48" s="46"/>
      <c r="B48" s="1133"/>
      <c r="C48" s="1134"/>
      <c r="D48" s="60"/>
      <c r="E48" s="1139" t="s">
        <v>13</v>
      </c>
      <c r="F48" s="1139"/>
      <c r="G48" s="1139"/>
      <c r="H48" s="1139"/>
      <c r="I48" s="1139"/>
      <c r="J48" s="1140"/>
      <c r="K48" s="61">
        <v>88</v>
      </c>
      <c r="L48" s="62">
        <v>90</v>
      </c>
      <c r="M48" s="62">
        <v>94</v>
      </c>
      <c r="N48" s="62">
        <v>120</v>
      </c>
      <c r="O48" s="63">
        <v>127</v>
      </c>
      <c r="P48" s="46"/>
      <c r="Q48" s="46"/>
      <c r="R48" s="46"/>
      <c r="S48" s="46"/>
      <c r="T48" s="46"/>
      <c r="U48" s="46"/>
    </row>
    <row r="49" spans="1:21" ht="30.75" customHeight="1" x14ac:dyDescent="0.2">
      <c r="A49" s="46"/>
      <c r="B49" s="1133"/>
      <c r="C49" s="1134"/>
      <c r="D49" s="60"/>
      <c r="E49" s="1139" t="s">
        <v>14</v>
      </c>
      <c r="F49" s="1139"/>
      <c r="G49" s="1139"/>
      <c r="H49" s="1139"/>
      <c r="I49" s="1139"/>
      <c r="J49" s="1140"/>
      <c r="K49" s="61">
        <v>18</v>
      </c>
      <c r="L49" s="62">
        <v>21</v>
      </c>
      <c r="M49" s="62">
        <v>19</v>
      </c>
      <c r="N49" s="62">
        <v>16</v>
      </c>
      <c r="O49" s="63">
        <v>5</v>
      </c>
      <c r="P49" s="46"/>
      <c r="Q49" s="46"/>
      <c r="R49" s="46"/>
      <c r="S49" s="46"/>
      <c r="T49" s="46"/>
      <c r="U49" s="46"/>
    </row>
    <row r="50" spans="1:21" ht="30.75" customHeight="1" x14ac:dyDescent="0.2">
      <c r="A50" s="46"/>
      <c r="B50" s="1133"/>
      <c r="C50" s="1134"/>
      <c r="D50" s="60"/>
      <c r="E50" s="1139" t="s">
        <v>15</v>
      </c>
      <c r="F50" s="1139"/>
      <c r="G50" s="1139"/>
      <c r="H50" s="1139"/>
      <c r="I50" s="1139"/>
      <c r="J50" s="1140"/>
      <c r="K50" s="61" t="s">
        <v>488</v>
      </c>
      <c r="L50" s="62" t="s">
        <v>488</v>
      </c>
      <c r="M50" s="62" t="s">
        <v>488</v>
      </c>
      <c r="N50" s="62" t="s">
        <v>488</v>
      </c>
      <c r="O50" s="63" t="s">
        <v>488</v>
      </c>
      <c r="P50" s="46"/>
      <c r="Q50" s="46"/>
      <c r="R50" s="46"/>
      <c r="S50" s="46"/>
      <c r="T50" s="46"/>
      <c r="U50" s="46"/>
    </row>
    <row r="51" spans="1:21" ht="30.75" customHeight="1" x14ac:dyDescent="0.2">
      <c r="A51" s="46"/>
      <c r="B51" s="1135"/>
      <c r="C51" s="1136"/>
      <c r="D51" s="64"/>
      <c r="E51" s="1139" t="s">
        <v>16</v>
      </c>
      <c r="F51" s="1139"/>
      <c r="G51" s="1139"/>
      <c r="H51" s="1139"/>
      <c r="I51" s="1139"/>
      <c r="J51" s="1140"/>
      <c r="K51" s="61" t="s">
        <v>488</v>
      </c>
      <c r="L51" s="62" t="s">
        <v>488</v>
      </c>
      <c r="M51" s="62" t="s">
        <v>488</v>
      </c>
      <c r="N51" s="62" t="s">
        <v>488</v>
      </c>
      <c r="O51" s="63" t="s">
        <v>488</v>
      </c>
      <c r="P51" s="46"/>
      <c r="Q51" s="46"/>
      <c r="R51" s="46"/>
      <c r="S51" s="46"/>
      <c r="T51" s="46"/>
      <c r="U51" s="46"/>
    </row>
    <row r="52" spans="1:21" ht="30.75" customHeight="1" x14ac:dyDescent="0.2">
      <c r="A52" s="46"/>
      <c r="B52" s="1141" t="s">
        <v>17</v>
      </c>
      <c r="C52" s="1142"/>
      <c r="D52" s="64"/>
      <c r="E52" s="1139" t="s">
        <v>18</v>
      </c>
      <c r="F52" s="1139"/>
      <c r="G52" s="1139"/>
      <c r="H52" s="1139"/>
      <c r="I52" s="1139"/>
      <c r="J52" s="1140"/>
      <c r="K52" s="61">
        <v>363</v>
      </c>
      <c r="L52" s="62">
        <v>389</v>
      </c>
      <c r="M52" s="62">
        <v>423</v>
      </c>
      <c r="N52" s="62">
        <v>418</v>
      </c>
      <c r="O52" s="63">
        <v>424</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78</v>
      </c>
      <c r="L53" s="67">
        <v>71</v>
      </c>
      <c r="M53" s="67">
        <v>73</v>
      </c>
      <c r="N53" s="67">
        <v>111</v>
      </c>
      <c r="O53" s="68">
        <v>108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7" t="s">
        <v>24</v>
      </c>
      <c r="C58" s="1148"/>
      <c r="D58" s="1153" t="s">
        <v>25</v>
      </c>
      <c r="E58" s="1154"/>
      <c r="F58" s="1154"/>
      <c r="G58" s="1154"/>
      <c r="H58" s="1154"/>
      <c r="I58" s="1154"/>
      <c r="J58" s="1155"/>
      <c r="K58" s="81"/>
      <c r="L58" s="82"/>
      <c r="M58" s="82"/>
      <c r="N58" s="82"/>
      <c r="O58" s="83"/>
    </row>
    <row r="59" spans="1:21" ht="31.5" customHeight="1" x14ac:dyDescent="0.2">
      <c r="B59" s="1149"/>
      <c r="C59" s="1150"/>
      <c r="D59" s="1156" t="s">
        <v>26</v>
      </c>
      <c r="E59" s="1157"/>
      <c r="F59" s="1157"/>
      <c r="G59" s="1157"/>
      <c r="H59" s="1157"/>
      <c r="I59" s="1157"/>
      <c r="J59" s="1158"/>
      <c r="K59" s="84"/>
      <c r="L59" s="85"/>
      <c r="M59" s="85"/>
      <c r="N59" s="85"/>
      <c r="O59" s="86"/>
    </row>
    <row r="60" spans="1:21" ht="31.5" customHeight="1" thickBot="1" x14ac:dyDescent="0.25">
      <c r="B60" s="1151"/>
      <c r="C60" s="1152"/>
      <c r="D60" s="1159" t="s">
        <v>27</v>
      </c>
      <c r="E60" s="1160"/>
      <c r="F60" s="1160"/>
      <c r="G60" s="1160"/>
      <c r="H60" s="1160"/>
      <c r="I60" s="1160"/>
      <c r="J60" s="1161"/>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wFLzNN+lL8zMTOhdRduySyqslKFxpd/doOKjH01cf9ujc1sS5XcVYmW1asoIWypAIetZrMfsc0prwCG7uBi7Q==" saltValue="nrJ7ia5j3PxOLO066d2L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2" t="s">
        <v>30</v>
      </c>
      <c r="C41" s="1163"/>
      <c r="D41" s="103"/>
      <c r="E41" s="1168" t="s">
        <v>31</v>
      </c>
      <c r="F41" s="1168"/>
      <c r="G41" s="1168"/>
      <c r="H41" s="1169"/>
      <c r="I41" s="330">
        <v>3319</v>
      </c>
      <c r="J41" s="331">
        <v>3840</v>
      </c>
      <c r="K41" s="331">
        <v>4954</v>
      </c>
      <c r="L41" s="331">
        <v>6460</v>
      </c>
      <c r="M41" s="332">
        <v>7614</v>
      </c>
    </row>
    <row r="42" spans="2:13" ht="27.75" customHeight="1" x14ac:dyDescent="0.2">
      <c r="B42" s="1164"/>
      <c r="C42" s="1165"/>
      <c r="D42" s="104"/>
      <c r="E42" s="1170" t="s">
        <v>32</v>
      </c>
      <c r="F42" s="1170"/>
      <c r="G42" s="1170"/>
      <c r="H42" s="1171"/>
      <c r="I42" s="333" t="s">
        <v>488</v>
      </c>
      <c r="J42" s="334" t="s">
        <v>488</v>
      </c>
      <c r="K42" s="334" t="s">
        <v>488</v>
      </c>
      <c r="L42" s="334" t="s">
        <v>488</v>
      </c>
      <c r="M42" s="335" t="s">
        <v>488</v>
      </c>
    </row>
    <row r="43" spans="2:13" ht="27.75" customHeight="1" x14ac:dyDescent="0.2">
      <c r="B43" s="1164"/>
      <c r="C43" s="1165"/>
      <c r="D43" s="104"/>
      <c r="E43" s="1170" t="s">
        <v>33</v>
      </c>
      <c r="F43" s="1170"/>
      <c r="G43" s="1170"/>
      <c r="H43" s="1171"/>
      <c r="I43" s="333">
        <v>879</v>
      </c>
      <c r="J43" s="334">
        <v>977</v>
      </c>
      <c r="K43" s="334">
        <v>968</v>
      </c>
      <c r="L43" s="334">
        <v>1019</v>
      </c>
      <c r="M43" s="335">
        <v>1130</v>
      </c>
    </row>
    <row r="44" spans="2:13" ht="27.75" customHeight="1" x14ac:dyDescent="0.2">
      <c r="B44" s="1164"/>
      <c r="C44" s="1165"/>
      <c r="D44" s="104"/>
      <c r="E44" s="1170" t="s">
        <v>34</v>
      </c>
      <c r="F44" s="1170"/>
      <c r="G44" s="1170"/>
      <c r="H44" s="1171"/>
      <c r="I44" s="333">
        <v>86</v>
      </c>
      <c r="J44" s="334">
        <v>58</v>
      </c>
      <c r="K44" s="334">
        <v>31</v>
      </c>
      <c r="L44" s="334">
        <v>9</v>
      </c>
      <c r="M44" s="335">
        <v>1</v>
      </c>
    </row>
    <row r="45" spans="2:13" ht="27.75" customHeight="1" x14ac:dyDescent="0.2">
      <c r="B45" s="1164"/>
      <c r="C45" s="1165"/>
      <c r="D45" s="104"/>
      <c r="E45" s="1170" t="s">
        <v>35</v>
      </c>
      <c r="F45" s="1170"/>
      <c r="G45" s="1170"/>
      <c r="H45" s="1171"/>
      <c r="I45" s="333">
        <v>639</v>
      </c>
      <c r="J45" s="334">
        <v>544</v>
      </c>
      <c r="K45" s="334">
        <v>510</v>
      </c>
      <c r="L45" s="334">
        <v>436</v>
      </c>
      <c r="M45" s="335">
        <v>637</v>
      </c>
    </row>
    <row r="46" spans="2:13" ht="27.75" customHeight="1" x14ac:dyDescent="0.2">
      <c r="B46" s="1164"/>
      <c r="C46" s="1165"/>
      <c r="D46" s="105"/>
      <c r="E46" s="1170" t="s">
        <v>36</v>
      </c>
      <c r="F46" s="1170"/>
      <c r="G46" s="1170"/>
      <c r="H46" s="1171"/>
      <c r="I46" s="333" t="s">
        <v>488</v>
      </c>
      <c r="J46" s="334" t="s">
        <v>488</v>
      </c>
      <c r="K46" s="334" t="s">
        <v>488</v>
      </c>
      <c r="L46" s="334" t="s">
        <v>488</v>
      </c>
      <c r="M46" s="335" t="s">
        <v>488</v>
      </c>
    </row>
    <row r="47" spans="2:13" ht="27.75" customHeight="1" x14ac:dyDescent="0.2">
      <c r="B47" s="1164"/>
      <c r="C47" s="1165"/>
      <c r="D47" s="106"/>
      <c r="E47" s="1172" t="s">
        <v>37</v>
      </c>
      <c r="F47" s="1173"/>
      <c r="G47" s="1173"/>
      <c r="H47" s="1174"/>
      <c r="I47" s="333" t="s">
        <v>488</v>
      </c>
      <c r="J47" s="334" t="s">
        <v>488</v>
      </c>
      <c r="K47" s="334" t="s">
        <v>488</v>
      </c>
      <c r="L47" s="334" t="s">
        <v>488</v>
      </c>
      <c r="M47" s="335" t="s">
        <v>488</v>
      </c>
    </row>
    <row r="48" spans="2:13" ht="27.75" customHeight="1" x14ac:dyDescent="0.2">
      <c r="B48" s="1164"/>
      <c r="C48" s="1165"/>
      <c r="D48" s="104"/>
      <c r="E48" s="1170" t="s">
        <v>38</v>
      </c>
      <c r="F48" s="1170"/>
      <c r="G48" s="1170"/>
      <c r="H48" s="1171"/>
      <c r="I48" s="333" t="s">
        <v>488</v>
      </c>
      <c r="J48" s="334" t="s">
        <v>488</v>
      </c>
      <c r="K48" s="334" t="s">
        <v>488</v>
      </c>
      <c r="L48" s="334" t="s">
        <v>488</v>
      </c>
      <c r="M48" s="335" t="s">
        <v>488</v>
      </c>
    </row>
    <row r="49" spans="2:13" ht="27.75" customHeight="1" x14ac:dyDescent="0.2">
      <c r="B49" s="1166"/>
      <c r="C49" s="1167"/>
      <c r="D49" s="104"/>
      <c r="E49" s="1170" t="s">
        <v>39</v>
      </c>
      <c r="F49" s="1170"/>
      <c r="G49" s="1170"/>
      <c r="H49" s="1171"/>
      <c r="I49" s="333" t="s">
        <v>488</v>
      </c>
      <c r="J49" s="334" t="s">
        <v>488</v>
      </c>
      <c r="K49" s="334" t="s">
        <v>488</v>
      </c>
      <c r="L49" s="334" t="s">
        <v>488</v>
      </c>
      <c r="M49" s="335" t="s">
        <v>488</v>
      </c>
    </row>
    <row r="50" spans="2:13" ht="27.75" customHeight="1" x14ac:dyDescent="0.2">
      <c r="B50" s="1175" t="s">
        <v>40</v>
      </c>
      <c r="C50" s="1176"/>
      <c r="D50" s="107"/>
      <c r="E50" s="1170" t="s">
        <v>41</v>
      </c>
      <c r="F50" s="1170"/>
      <c r="G50" s="1170"/>
      <c r="H50" s="1171"/>
      <c r="I50" s="333">
        <v>8147</v>
      </c>
      <c r="J50" s="334">
        <v>8138</v>
      </c>
      <c r="K50" s="334">
        <v>8214</v>
      </c>
      <c r="L50" s="334">
        <v>8228</v>
      </c>
      <c r="M50" s="335">
        <v>8010</v>
      </c>
    </row>
    <row r="51" spans="2:13" ht="27.75" customHeight="1" x14ac:dyDescent="0.2">
      <c r="B51" s="1164"/>
      <c r="C51" s="1165"/>
      <c r="D51" s="104"/>
      <c r="E51" s="1170" t="s">
        <v>42</v>
      </c>
      <c r="F51" s="1170"/>
      <c r="G51" s="1170"/>
      <c r="H51" s="1171"/>
      <c r="I51" s="333">
        <v>475</v>
      </c>
      <c r="J51" s="334">
        <v>487</v>
      </c>
      <c r="K51" s="334">
        <v>533</v>
      </c>
      <c r="L51" s="334">
        <v>523</v>
      </c>
      <c r="M51" s="335">
        <v>501</v>
      </c>
    </row>
    <row r="52" spans="2:13" ht="27.75" customHeight="1" x14ac:dyDescent="0.2">
      <c r="B52" s="1166"/>
      <c r="C52" s="1167"/>
      <c r="D52" s="104"/>
      <c r="E52" s="1170" t="s">
        <v>43</v>
      </c>
      <c r="F52" s="1170"/>
      <c r="G52" s="1170"/>
      <c r="H52" s="1171"/>
      <c r="I52" s="333">
        <v>3421</v>
      </c>
      <c r="J52" s="334">
        <v>3759</v>
      </c>
      <c r="K52" s="334">
        <v>3569</v>
      </c>
      <c r="L52" s="334">
        <v>5491</v>
      </c>
      <c r="M52" s="335">
        <v>6252</v>
      </c>
    </row>
    <row r="53" spans="2:13" ht="27.75" customHeight="1" thickBot="1" x14ac:dyDescent="0.25">
      <c r="B53" s="1177" t="s">
        <v>19</v>
      </c>
      <c r="C53" s="1178"/>
      <c r="D53" s="108"/>
      <c r="E53" s="1179" t="s">
        <v>44</v>
      </c>
      <c r="F53" s="1179"/>
      <c r="G53" s="1179"/>
      <c r="H53" s="1180"/>
      <c r="I53" s="336">
        <v>-7121</v>
      </c>
      <c r="J53" s="337">
        <v>-6966</v>
      </c>
      <c r="K53" s="337">
        <v>-5853</v>
      </c>
      <c r="L53" s="337">
        <v>-6317</v>
      </c>
      <c r="M53" s="338">
        <v>-5382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bhb6SDr5wvMvd+Kv5QPV27OAuTlOrhxybaCi5mBbqvwc3ohzuFh+e2kbpq4ns97P2agSzoNJLLZXUBdBHZv8w==" saltValue="4oOLhZBP1ejxnVR32xr6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89" t="s">
        <v>46</v>
      </c>
      <c r="D55" s="1189"/>
      <c r="E55" s="1190"/>
      <c r="F55" s="339">
        <v>1420</v>
      </c>
      <c r="G55" s="339">
        <v>1383</v>
      </c>
      <c r="H55" s="340">
        <v>1283</v>
      </c>
    </row>
    <row r="56" spans="2:8" ht="52.5" customHeight="1" x14ac:dyDescent="0.2">
      <c r="B56" s="120"/>
      <c r="C56" s="1191" t="s">
        <v>47</v>
      </c>
      <c r="D56" s="1191"/>
      <c r="E56" s="1192"/>
      <c r="F56" s="341">
        <v>92</v>
      </c>
      <c r="G56" s="341">
        <v>101</v>
      </c>
      <c r="H56" s="342">
        <v>112</v>
      </c>
    </row>
    <row r="57" spans="2:8" ht="53.25" customHeight="1" x14ac:dyDescent="0.2">
      <c r="B57" s="120"/>
      <c r="C57" s="1193" t="s">
        <v>48</v>
      </c>
      <c r="D57" s="1193"/>
      <c r="E57" s="1194"/>
      <c r="F57" s="343">
        <v>6517</v>
      </c>
      <c r="G57" s="343">
        <v>6543</v>
      </c>
      <c r="H57" s="344">
        <v>6397</v>
      </c>
    </row>
    <row r="58" spans="2:8" ht="45.75" customHeight="1" x14ac:dyDescent="0.2">
      <c r="B58" s="121"/>
      <c r="C58" s="1181" t="s">
        <v>549</v>
      </c>
      <c r="D58" s="1182"/>
      <c r="E58" s="1183"/>
      <c r="F58" s="345">
        <v>5886</v>
      </c>
      <c r="G58" s="345">
        <v>5710</v>
      </c>
      <c r="H58" s="346">
        <v>5454</v>
      </c>
    </row>
    <row r="59" spans="2:8" ht="45.75" customHeight="1" x14ac:dyDescent="0.2">
      <c r="B59" s="121"/>
      <c r="C59" s="1181" t="s">
        <v>550</v>
      </c>
      <c r="D59" s="1182"/>
      <c r="E59" s="1183"/>
      <c r="F59" s="345">
        <v>335</v>
      </c>
      <c r="G59" s="345">
        <v>521</v>
      </c>
      <c r="H59" s="346">
        <v>599</v>
      </c>
    </row>
    <row r="60" spans="2:8" ht="45.75" customHeight="1" x14ac:dyDescent="0.2">
      <c r="B60" s="121"/>
      <c r="C60" s="1181" t="s">
        <v>551</v>
      </c>
      <c r="D60" s="1182"/>
      <c r="E60" s="1183"/>
      <c r="F60" s="345">
        <v>145</v>
      </c>
      <c r="G60" s="345">
        <v>145</v>
      </c>
      <c r="H60" s="346">
        <v>145</v>
      </c>
    </row>
    <row r="61" spans="2:8" ht="45.75" customHeight="1" x14ac:dyDescent="0.2">
      <c r="B61" s="121"/>
      <c r="C61" s="1181" t="s">
        <v>552</v>
      </c>
      <c r="D61" s="1182"/>
      <c r="E61" s="1183"/>
      <c r="F61" s="345">
        <v>45</v>
      </c>
      <c r="G61" s="345">
        <v>63</v>
      </c>
      <c r="H61" s="346">
        <v>96</v>
      </c>
    </row>
    <row r="62" spans="2:8" ht="45.75" customHeight="1" thickBot="1" x14ac:dyDescent="0.25">
      <c r="B62" s="122"/>
      <c r="C62" s="1184" t="s">
        <v>553</v>
      </c>
      <c r="D62" s="1185"/>
      <c r="E62" s="1186"/>
      <c r="F62" s="347">
        <v>61</v>
      </c>
      <c r="G62" s="347">
        <v>61</v>
      </c>
      <c r="H62" s="348">
        <v>61</v>
      </c>
    </row>
    <row r="63" spans="2:8" ht="52.5" customHeight="1" thickBot="1" x14ac:dyDescent="0.25">
      <c r="B63" s="123"/>
      <c r="C63" s="1187" t="s">
        <v>49</v>
      </c>
      <c r="D63" s="1187"/>
      <c r="E63" s="1188"/>
      <c r="F63" s="349">
        <v>8029</v>
      </c>
      <c r="G63" s="349">
        <v>8027</v>
      </c>
      <c r="H63" s="350">
        <v>7792</v>
      </c>
    </row>
    <row r="64" spans="2:8" ht="13.2" x14ac:dyDescent="0.2"/>
  </sheetData>
  <sheetProtection algorithmName="SHA-512" hashValue="rRu20CtkX1IB0o9pEB2rIkDP52CNhQzukWLEXXzW3lYzoFk25FjplE2KnPXaFJ6drkWC/5/KTMKRZGKujntPbA==" saltValue="a7cHd+U31ORz368WqadA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141871</v>
      </c>
      <c r="E3" s="142"/>
      <c r="F3" s="143">
        <v>332350</v>
      </c>
      <c r="G3" s="144"/>
      <c r="H3" s="145"/>
    </row>
    <row r="4" spans="1:8" x14ac:dyDescent="0.2">
      <c r="A4" s="146"/>
      <c r="B4" s="147"/>
      <c r="C4" s="148"/>
      <c r="D4" s="149">
        <v>61012</v>
      </c>
      <c r="E4" s="150"/>
      <c r="F4" s="151">
        <v>200453</v>
      </c>
      <c r="G4" s="152"/>
      <c r="H4" s="153"/>
    </row>
    <row r="5" spans="1:8" x14ac:dyDescent="0.2">
      <c r="A5" s="134" t="s">
        <v>521</v>
      </c>
      <c r="B5" s="139"/>
      <c r="C5" s="140"/>
      <c r="D5" s="141">
        <v>431029</v>
      </c>
      <c r="E5" s="142"/>
      <c r="F5" s="143">
        <v>362690</v>
      </c>
      <c r="G5" s="144"/>
      <c r="H5" s="145"/>
    </row>
    <row r="6" spans="1:8" x14ac:dyDescent="0.2">
      <c r="A6" s="146"/>
      <c r="B6" s="147"/>
      <c r="C6" s="148"/>
      <c r="D6" s="149">
        <v>155467</v>
      </c>
      <c r="E6" s="150"/>
      <c r="F6" s="151">
        <v>172580</v>
      </c>
      <c r="G6" s="152"/>
      <c r="H6" s="153"/>
    </row>
    <row r="7" spans="1:8" x14ac:dyDescent="0.2">
      <c r="A7" s="134" t="s">
        <v>522</v>
      </c>
      <c r="B7" s="139"/>
      <c r="C7" s="140"/>
      <c r="D7" s="141">
        <v>680794</v>
      </c>
      <c r="E7" s="142"/>
      <c r="F7" s="143">
        <v>296093</v>
      </c>
      <c r="G7" s="144"/>
      <c r="H7" s="145"/>
    </row>
    <row r="8" spans="1:8" x14ac:dyDescent="0.2">
      <c r="A8" s="146"/>
      <c r="B8" s="147"/>
      <c r="C8" s="148"/>
      <c r="D8" s="149">
        <v>93415</v>
      </c>
      <c r="E8" s="150"/>
      <c r="F8" s="151">
        <v>140545</v>
      </c>
      <c r="G8" s="152"/>
      <c r="H8" s="153"/>
    </row>
    <row r="9" spans="1:8" x14ac:dyDescent="0.2">
      <c r="A9" s="134" t="s">
        <v>523</v>
      </c>
      <c r="B9" s="139"/>
      <c r="C9" s="140"/>
      <c r="D9" s="141">
        <v>752499</v>
      </c>
      <c r="E9" s="142"/>
      <c r="F9" s="143">
        <v>308655</v>
      </c>
      <c r="G9" s="144"/>
      <c r="H9" s="145"/>
    </row>
    <row r="10" spans="1:8" x14ac:dyDescent="0.2">
      <c r="A10" s="146"/>
      <c r="B10" s="147"/>
      <c r="C10" s="148"/>
      <c r="D10" s="149">
        <v>133683</v>
      </c>
      <c r="E10" s="150"/>
      <c r="F10" s="151">
        <v>169887</v>
      </c>
      <c r="G10" s="152"/>
      <c r="H10" s="153"/>
    </row>
    <row r="11" spans="1:8" x14ac:dyDescent="0.2">
      <c r="A11" s="134" t="s">
        <v>524</v>
      </c>
      <c r="B11" s="139"/>
      <c r="C11" s="140"/>
      <c r="D11" s="141">
        <v>692147</v>
      </c>
      <c r="E11" s="142"/>
      <c r="F11" s="143">
        <v>325476</v>
      </c>
      <c r="G11" s="144"/>
      <c r="H11" s="145"/>
    </row>
    <row r="12" spans="1:8" x14ac:dyDescent="0.2">
      <c r="A12" s="146"/>
      <c r="B12" s="147"/>
      <c r="C12" s="154"/>
      <c r="D12" s="149">
        <v>226033</v>
      </c>
      <c r="E12" s="150"/>
      <c r="F12" s="151">
        <v>190204</v>
      </c>
      <c r="G12" s="152"/>
      <c r="H12" s="153"/>
    </row>
    <row r="13" spans="1:8" x14ac:dyDescent="0.2">
      <c r="A13" s="134"/>
      <c r="B13" s="139"/>
      <c r="C13" s="140"/>
      <c r="D13" s="141">
        <v>539668</v>
      </c>
      <c r="E13" s="142"/>
      <c r="F13" s="143">
        <v>325053</v>
      </c>
      <c r="G13" s="155"/>
      <c r="H13" s="145"/>
    </row>
    <row r="14" spans="1:8" x14ac:dyDescent="0.2">
      <c r="A14" s="146"/>
      <c r="B14" s="147"/>
      <c r="C14" s="148"/>
      <c r="D14" s="149">
        <v>133922</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5.99</v>
      </c>
      <c r="C19" s="156">
        <f>ROUND(VALUE(SUBSTITUTE(実質収支比率等に係る経年分析!G$48,"▲","-")),2)</f>
        <v>5.36</v>
      </c>
      <c r="D19" s="156">
        <f>ROUND(VALUE(SUBSTITUTE(実質収支比率等に係る経年分析!H$48,"▲","-")),2)</f>
        <v>8.26</v>
      </c>
      <c r="E19" s="156">
        <f>ROUND(VALUE(SUBSTITUTE(実質収支比率等に係る経年分析!I$48,"▲","-")),2)</f>
        <v>7.77</v>
      </c>
      <c r="F19" s="156">
        <f>ROUND(VALUE(SUBSTITUTE(実質収支比率等に係る経年分析!J$48,"▲","-")),2)</f>
        <v>8.4499999999999993</v>
      </c>
    </row>
    <row r="20" spans="1:11" x14ac:dyDescent="0.2">
      <c r="A20" s="156" t="s">
        <v>53</v>
      </c>
      <c r="B20" s="156">
        <f>ROUND(VALUE(SUBSTITUTE(実質収支比率等に係る経年分析!F$47,"▲","-")),2)</f>
        <v>45.7</v>
      </c>
      <c r="C20" s="156">
        <f>ROUND(VALUE(SUBSTITUTE(実質収支比率等に係る経年分析!G$47,"▲","-")),2)</f>
        <v>60.07</v>
      </c>
      <c r="D20" s="156">
        <f>ROUND(VALUE(SUBSTITUTE(実質収支比率等に係る経年分析!H$47,"▲","-")),2)</f>
        <v>61.22</v>
      </c>
      <c r="E20" s="156">
        <f>ROUND(VALUE(SUBSTITUTE(実質収支比率等に係る経年分析!I$47,"▲","-")),2)</f>
        <v>59.96</v>
      </c>
      <c r="F20" s="156">
        <f>ROUND(VALUE(SUBSTITUTE(実質収支比率等に係る経年分析!J$47,"▲","-")),2)</f>
        <v>54.53</v>
      </c>
    </row>
    <row r="21" spans="1:11" x14ac:dyDescent="0.2">
      <c r="A21" s="156" t="s">
        <v>54</v>
      </c>
      <c r="B21" s="156">
        <f>IF(ISNUMBER(VALUE(SUBSTITUTE(実質収支比率等に係る経年分析!F$49,"▲","-"))),ROUND(VALUE(SUBSTITUTE(実質収支比率等に係る経年分析!F$49,"▲","-")),2),NA())</f>
        <v>7.27</v>
      </c>
      <c r="C21" s="156">
        <f>IF(ISNUMBER(VALUE(SUBSTITUTE(実質収支比率等に係る経年分析!G$49,"▲","-"))),ROUND(VALUE(SUBSTITUTE(実質収支比率等に係る経年分析!G$49,"▲","-")),2),NA())</f>
        <v>19.04</v>
      </c>
      <c r="D21" s="156">
        <f>IF(ISNUMBER(VALUE(SUBSTITUTE(実質収支比率等に係る経年分析!H$49,"▲","-"))),ROUND(VALUE(SUBSTITUTE(実質収支比率等に係る経年分析!H$49,"▲","-")),2),NA())</f>
        <v>2.6</v>
      </c>
      <c r="E21" s="156">
        <f>IF(ISNUMBER(VALUE(SUBSTITUTE(実質収支比率等に係る経年分析!I$49,"▲","-"))),ROUND(VALUE(SUBSTITUTE(実質収支比率等に係る経年分析!I$49,"▲","-")),2),NA())</f>
        <v>-2.15</v>
      </c>
      <c r="F21" s="156">
        <f>IF(ISNUMBER(VALUE(SUBSTITUTE(実質収支比率等に係る経年分析!J$49,"▲","-"))),ROUND(VALUE(SUBSTITUTE(実質収支比率等に係る経年分析!J$49,"▲","-")),2),NA())</f>
        <v>-3.39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6.86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6.58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2.78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0.16</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高野町国民健康保険富貴診療所特別会計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0.39</v>
      </c>
    </row>
    <row r="30" spans="1:11" x14ac:dyDescent="0.2">
      <c r="A30" s="157" t="str">
        <f>IF(連結実質赤字比率に係る赤字・黒字の構成分析!C$40="",NA(),連結実質赤字比率に係る赤字・黒字の構成分析!C$40)</f>
        <v>高野町富貴簡易水道事業会計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1.34</v>
      </c>
    </row>
    <row r="31" spans="1:11" x14ac:dyDescent="0.2">
      <c r="A31" s="157" t="str">
        <f>IF(連結実質赤字比率に係る赤字・黒字の構成分析!C$39="",NA(),連結実質赤字比率に係る赤字・黒字の構成分析!C$39)</f>
        <v>高野町国民健康保険特別会計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3.51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1.37</v>
      </c>
    </row>
    <row r="32" spans="1:11" x14ac:dyDescent="0.2">
      <c r="A32" s="157" t="str">
        <f>IF(連結実質赤字比率に係る赤字・黒字の構成分析!C$38="",NA(),連結実質赤字比率に係る赤字・黒字の構成分析!C$38)</f>
        <v>高野町介護保険特別会計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3.53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3.54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1.39</v>
      </c>
    </row>
    <row r="33" spans="1:16" x14ac:dyDescent="0.2">
      <c r="A33" s="157" t="str">
        <f>IF(連結実質赤字比率に係る赤字・黒字の構成分析!C$37="",NA(),連結実質赤字比率に係る赤字・黒字の構成分析!C$37)</f>
        <v>高野町国民健康保険高野山総合診療所特別会計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2.16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1.78</v>
      </c>
    </row>
    <row r="34" spans="1:16" x14ac:dyDescent="0.2">
      <c r="A34" s="157" t="str">
        <f>IF(連結実質赤字比率に係る赤字・黒字の構成分析!C$36="",NA(),連結実質赤字比率に係る赤字・黒字の構成分析!C$36)</f>
        <v>高野町下水道事業会計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3.94</v>
      </c>
    </row>
    <row r="35" spans="1:16" x14ac:dyDescent="0.2">
      <c r="A35" s="157" t="str">
        <f>IF(連結実質赤字比率に係る赤字・黒字の構成分析!C$35="",NA(),連結実質赤字比率に係る赤字・黒字の構成分析!C$35)</f>
        <v>高野町簡易水道事業会計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7.77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8.44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363</v>
      </c>
      <c r="E42" s="158"/>
      <c r="F42" s="158"/>
      <c r="G42" s="158">
        <f>'実質公債費比率（分子）の構造'!L$52</f>
        <v>389</v>
      </c>
      <c r="H42" s="158"/>
      <c r="I42" s="158"/>
      <c r="J42" s="158">
        <f>'実質公債費比率（分子）の構造'!M$52</f>
        <v>423</v>
      </c>
      <c r="K42" s="158"/>
      <c r="L42" s="158"/>
      <c r="M42" s="158">
        <f>'実質公債費比率（分子）の構造'!N$52</f>
        <v>418</v>
      </c>
      <c r="N42" s="158"/>
      <c r="O42" s="158"/>
      <c r="P42" s="158">
        <f>'実質公債費比率（分子）の構造'!O$52</f>
        <v>424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18</v>
      </c>
      <c r="C45" s="158"/>
      <c r="D45" s="158"/>
      <c r="E45" s="158">
        <f>'実質公債費比率（分子）の構造'!L$49</f>
        <v>21</v>
      </c>
      <c r="F45" s="158"/>
      <c r="G45" s="158"/>
      <c r="H45" s="158">
        <f>'実質公債費比率（分子）の構造'!M$49</f>
        <v>19</v>
      </c>
      <c r="I45" s="158"/>
      <c r="J45" s="158"/>
      <c r="K45" s="158">
        <f>'実質公債費比率（分子）の構造'!N$49</f>
        <v>16</v>
      </c>
      <c r="L45" s="158"/>
      <c r="M45" s="158"/>
      <c r="N45" s="158">
        <f>'実質公債費比率（分子）の構造'!O$49</f>
        <v>5</v>
      </c>
      <c r="O45" s="158"/>
      <c r="P45" s="158"/>
    </row>
    <row r="46" spans="1:16" x14ac:dyDescent="0.2">
      <c r="A46" s="158" t="s">
        <v>64</v>
      </c>
      <c r="B46" s="158">
        <f>'実質公債費比率（分子）の構造'!K$48</f>
        <v>88</v>
      </c>
      <c r="C46" s="158"/>
      <c r="D46" s="158"/>
      <c r="E46" s="158">
        <f>'実質公債費比率（分子）の構造'!L$48</f>
        <v>90</v>
      </c>
      <c r="F46" s="158"/>
      <c r="G46" s="158"/>
      <c r="H46" s="158">
        <f>'実質公債費比率（分子）の構造'!M$48</f>
        <v>94</v>
      </c>
      <c r="I46" s="158"/>
      <c r="J46" s="158"/>
      <c r="K46" s="158">
        <f>'実質公債費比率（分子）の構造'!N$48</f>
        <v>120</v>
      </c>
      <c r="L46" s="158"/>
      <c r="M46" s="158"/>
      <c r="N46" s="158">
        <f>'実質公債費比率（分子）の構造'!O$48</f>
        <v>127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335</v>
      </c>
      <c r="C49" s="158"/>
      <c r="D49" s="158"/>
      <c r="E49" s="158">
        <f>'実質公債費比率（分子）の構造'!L$45</f>
        <v>349</v>
      </c>
      <c r="F49" s="158"/>
      <c r="G49" s="158"/>
      <c r="H49" s="158">
        <f>'実質公債費比率（分子）の構造'!M$45</f>
        <v>383</v>
      </c>
      <c r="I49" s="158"/>
      <c r="J49" s="158"/>
      <c r="K49" s="158">
        <f>'実質公債費比率（分子）の構造'!N$45</f>
        <v>393</v>
      </c>
      <c r="L49" s="158"/>
      <c r="M49" s="158"/>
      <c r="N49" s="158">
        <f>'実質公債費比率（分子）の構造'!O$45</f>
        <v>400</v>
      </c>
      <c r="O49" s="158"/>
      <c r="P49" s="158"/>
    </row>
    <row r="50" spans="1:16" x14ac:dyDescent="0.2">
      <c r="A50" s="158" t="s">
        <v>67</v>
      </c>
      <c r="B50" s="158" t="e">
        <f>NA()</f>
        <v>#N/A</v>
      </c>
      <c r="C50" s="158">
        <f>IF(ISNUMBER('実質公債費比率（分子）の構造'!K$53),'実質公債費比率（分子）の構造'!K$53,NA())</f>
        <v>78</v>
      </c>
      <c r="D50" s="158" t="e">
        <f>NA()</f>
        <v>#N/A</v>
      </c>
      <c r="E50" s="158" t="e">
        <f>NA()</f>
        <v>#N/A</v>
      </c>
      <c r="F50" s="158">
        <f>IF(ISNUMBER('実質公債費比率（分子）の構造'!L$53),'実質公債費比率（分子）の構造'!L$53,NA())</f>
        <v>71</v>
      </c>
      <c r="G50" s="158" t="e">
        <f>NA()</f>
        <v>#N/A</v>
      </c>
      <c r="H50" s="158" t="e">
        <f>NA()</f>
        <v>#N/A</v>
      </c>
      <c r="I50" s="158">
        <f>IF(ISNUMBER('実質公債費比率（分子）の構造'!M$53),'実質公債費比率（分子）の構造'!M$53,NA())</f>
        <v>73</v>
      </c>
      <c r="J50" s="158" t="e">
        <f>NA()</f>
        <v>#N/A</v>
      </c>
      <c r="K50" s="158" t="e">
        <f>NA()</f>
        <v>#N/A</v>
      </c>
      <c r="L50" s="158">
        <f>IF(ISNUMBER('実質公債費比率（分子）の構造'!N$53),'実質公債費比率（分子）の構造'!N$53,NA())</f>
        <v>111</v>
      </c>
      <c r="M50" s="158" t="e">
        <f>NA()</f>
        <v>#N/A</v>
      </c>
      <c r="N50" s="158" t="e">
        <f>NA()</f>
        <v>#N/A</v>
      </c>
      <c r="O50" s="158">
        <f>IF(ISNUMBER('実質公債費比率（分子）の構造'!O$53),'実質公債費比率（分子）の構造'!O$53,NA())</f>
        <v>108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3421</v>
      </c>
      <c r="E56" s="157"/>
      <c r="F56" s="157"/>
      <c r="G56" s="157">
        <f>'将来負担比率（分子）の構造'!J$52</f>
        <v>3759</v>
      </c>
      <c r="H56" s="157"/>
      <c r="I56" s="157"/>
      <c r="J56" s="157">
        <f>'将来負担比率（分子）の構造'!K$52</f>
        <v>3569</v>
      </c>
      <c r="K56" s="157"/>
      <c r="L56" s="157"/>
      <c r="M56" s="157">
        <f>'将来負担比率（分子）の構造'!L$52</f>
        <v>5491</v>
      </c>
      <c r="N56" s="157"/>
      <c r="O56" s="157"/>
      <c r="P56" s="157">
        <f>'将来負担比率（分子）の構造'!M$52</f>
        <v>6252</v>
      </c>
    </row>
    <row r="57" spans="1:16" x14ac:dyDescent="0.2">
      <c r="A57" s="157" t="s">
        <v>42</v>
      </c>
      <c r="B57" s="157"/>
      <c r="C57" s="157"/>
      <c r="D57" s="157">
        <f>'将来負担比率（分子）の構造'!I$51</f>
        <v>475</v>
      </c>
      <c r="E57" s="157"/>
      <c r="F57" s="157"/>
      <c r="G57" s="157">
        <f>'将来負担比率（分子）の構造'!J$51</f>
        <v>487</v>
      </c>
      <c r="H57" s="157"/>
      <c r="I57" s="157"/>
      <c r="J57" s="157">
        <f>'将来負担比率（分子）の構造'!K$51</f>
        <v>533</v>
      </c>
      <c r="K57" s="157"/>
      <c r="L57" s="157"/>
      <c r="M57" s="157">
        <f>'将来負担比率（分子）の構造'!L$51</f>
        <v>523</v>
      </c>
      <c r="N57" s="157"/>
      <c r="O57" s="157"/>
      <c r="P57" s="157">
        <f>'将来負担比率（分子）の構造'!M$51</f>
        <v>501</v>
      </c>
    </row>
    <row r="58" spans="1:16" x14ac:dyDescent="0.2">
      <c r="A58" s="157" t="s">
        <v>41</v>
      </c>
      <c r="B58" s="157"/>
      <c r="C58" s="157"/>
      <c r="D58" s="157">
        <f>'将来負担比率（分子）の構造'!I$50</f>
        <v>8147</v>
      </c>
      <c r="E58" s="157"/>
      <c r="F58" s="157"/>
      <c r="G58" s="157">
        <f>'将来負担比率（分子）の構造'!J$50</f>
        <v>8138</v>
      </c>
      <c r="H58" s="157"/>
      <c r="I58" s="157"/>
      <c r="J58" s="157">
        <f>'将来負担比率（分子）の構造'!K$50</f>
        <v>8214</v>
      </c>
      <c r="K58" s="157"/>
      <c r="L58" s="157"/>
      <c r="M58" s="157">
        <f>'将来負担比率（分子）の構造'!L$50</f>
        <v>8228</v>
      </c>
      <c r="N58" s="157"/>
      <c r="O58" s="157"/>
      <c r="P58" s="157">
        <f>'将来負担比率（分子）の構造'!M$50</f>
        <v>8010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639</v>
      </c>
      <c r="C62" s="157"/>
      <c r="D62" s="157"/>
      <c r="E62" s="157">
        <f>'将来負担比率（分子）の構造'!J$45</f>
        <v>544</v>
      </c>
      <c r="F62" s="157"/>
      <c r="G62" s="157"/>
      <c r="H62" s="157">
        <f>'将来負担比率（分子）の構造'!K$45</f>
        <v>510</v>
      </c>
      <c r="I62" s="157"/>
      <c r="J62" s="157"/>
      <c r="K62" s="157">
        <f>'将来負担比率（分子）の構造'!L$45</f>
        <v>436</v>
      </c>
      <c r="L62" s="157"/>
      <c r="M62" s="157"/>
      <c r="N62" s="157">
        <f>'将来負担比率（分子）の構造'!M$45</f>
        <v>637</v>
      </c>
      <c r="O62" s="157"/>
      <c r="P62" s="157"/>
    </row>
    <row r="63" spans="1:16" x14ac:dyDescent="0.2">
      <c r="A63" s="157" t="s">
        <v>34</v>
      </c>
      <c r="B63" s="157">
        <f>'将来負担比率（分子）の構造'!I$44</f>
        <v>86</v>
      </c>
      <c r="C63" s="157"/>
      <c r="D63" s="157"/>
      <c r="E63" s="157">
        <f>'将来負担比率（分子）の構造'!J$44</f>
        <v>58</v>
      </c>
      <c r="F63" s="157"/>
      <c r="G63" s="157"/>
      <c r="H63" s="157">
        <f>'将来負担比率（分子）の構造'!K$44</f>
        <v>31</v>
      </c>
      <c r="I63" s="157"/>
      <c r="J63" s="157"/>
      <c r="K63" s="157">
        <f>'将来負担比率（分子）の構造'!L$44</f>
        <v>9</v>
      </c>
      <c r="L63" s="157"/>
      <c r="M63" s="157"/>
      <c r="N63" s="157">
        <f>'将来負担比率（分子）の構造'!M$44</f>
        <v>1</v>
      </c>
      <c r="O63" s="157"/>
      <c r="P63" s="157"/>
    </row>
    <row r="64" spans="1:16" x14ac:dyDescent="0.2">
      <c r="A64" s="157" t="s">
        <v>33</v>
      </c>
      <c r="B64" s="157">
        <f>'将来負担比率（分子）の構造'!I$43</f>
        <v>879</v>
      </c>
      <c r="C64" s="157"/>
      <c r="D64" s="157"/>
      <c r="E64" s="157">
        <f>'将来負担比率（分子）の構造'!J$43</f>
        <v>977</v>
      </c>
      <c r="F64" s="157"/>
      <c r="G64" s="157"/>
      <c r="H64" s="157">
        <f>'将来負担比率（分子）の構造'!K$43</f>
        <v>968</v>
      </c>
      <c r="I64" s="157"/>
      <c r="J64" s="157"/>
      <c r="K64" s="157">
        <f>'将来負担比率（分子）の構造'!L$43</f>
        <v>1019</v>
      </c>
      <c r="L64" s="157"/>
      <c r="M64" s="157"/>
      <c r="N64" s="157">
        <f>'将来負担比率（分子）の構造'!M$43</f>
        <v>1130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3319</v>
      </c>
      <c r="C66" s="157"/>
      <c r="D66" s="157"/>
      <c r="E66" s="157">
        <f>'将来負担比率（分子）の構造'!J$41</f>
        <v>3840</v>
      </c>
      <c r="F66" s="157"/>
      <c r="G66" s="157"/>
      <c r="H66" s="157">
        <f>'将来負担比率（分子）の構造'!K$41</f>
        <v>4954</v>
      </c>
      <c r="I66" s="157"/>
      <c r="J66" s="157"/>
      <c r="K66" s="157">
        <f>'将来負担比率（分子）の構造'!L$41</f>
        <v>6460</v>
      </c>
      <c r="L66" s="157"/>
      <c r="M66" s="157"/>
      <c r="N66" s="157">
        <f>'将来負担比率（分子）の構造'!M$41</f>
        <v>7614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1420</v>
      </c>
      <c r="C72" s="161">
        <f>基金残高に係る経年分析!G55</f>
        <v>1383</v>
      </c>
      <c r="D72" s="161">
        <f>基金残高に係る経年分析!H55</f>
        <v>1283</v>
      </c>
    </row>
    <row r="73" spans="1:16" x14ac:dyDescent="0.2">
      <c r="A73" s="160" t="s">
        <v>74</v>
      </c>
      <c r="B73" s="161">
        <f>基金残高に係る経年分析!F56</f>
        <v>92</v>
      </c>
      <c r="C73" s="161">
        <f>基金残高に係る経年分析!G56</f>
        <v>101</v>
      </c>
      <c r="D73" s="161">
        <f>基金残高に係る経年分析!H56</f>
        <v>112</v>
      </c>
    </row>
    <row r="74" spans="1:16" x14ac:dyDescent="0.2">
      <c r="A74" s="160" t="s">
        <v>75</v>
      </c>
      <c r="B74" s="161">
        <f>基金残高に係る経年分析!F57</f>
        <v>6517</v>
      </c>
      <c r="C74" s="161">
        <f>基金残高に係る経年分析!G57</f>
        <v>6543</v>
      </c>
      <c r="D74" s="161">
        <f>基金残高に係る経年分析!H57</f>
        <v>6397</v>
      </c>
    </row>
  </sheetData>
  <sheetProtection algorithmName="SHA-512" hashValue="rkLpBUzl04WKe2akMsQC84AfEiGemaZnz4zCCsXCEvJ27vdsogRN601EbboYaIppFNFFXdzZYKhVHjZC5MVbRg==" saltValue="Z5RBAORIhY/PksqLDpIs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343241</v>
      </c>
      <c r="S5" s="600"/>
      <c r="T5" s="600"/>
      <c r="U5" s="600"/>
      <c r="V5" s="600"/>
      <c r="W5" s="600"/>
      <c r="X5" s="600"/>
      <c r="Y5" s="601"/>
      <c r="Z5" s="602">
        <v>5.5</v>
      </c>
      <c r="AA5" s="602"/>
      <c r="AB5" s="602"/>
      <c r="AC5" s="602"/>
      <c r="AD5" s="603">
        <v>334708</v>
      </c>
      <c r="AE5" s="603"/>
      <c r="AF5" s="603"/>
      <c r="AG5" s="603"/>
      <c r="AH5" s="603"/>
      <c r="AI5" s="603"/>
      <c r="AJ5" s="603"/>
      <c r="AK5" s="603"/>
      <c r="AL5" s="604">
        <v>14</v>
      </c>
      <c r="AM5" s="605"/>
      <c r="AN5" s="605"/>
      <c r="AO5" s="606"/>
      <c r="AP5" s="596" t="s">
        <v>216</v>
      </c>
      <c r="AQ5" s="597"/>
      <c r="AR5" s="597"/>
      <c r="AS5" s="597"/>
      <c r="AT5" s="597"/>
      <c r="AU5" s="597"/>
      <c r="AV5" s="597"/>
      <c r="AW5" s="597"/>
      <c r="AX5" s="597"/>
      <c r="AY5" s="597"/>
      <c r="AZ5" s="597"/>
      <c r="BA5" s="597"/>
      <c r="BB5" s="597"/>
      <c r="BC5" s="597"/>
      <c r="BD5" s="597"/>
      <c r="BE5" s="597"/>
      <c r="BF5" s="598"/>
      <c r="BG5" s="610">
        <v>334708</v>
      </c>
      <c r="BH5" s="611"/>
      <c r="BI5" s="611"/>
      <c r="BJ5" s="611"/>
      <c r="BK5" s="611"/>
      <c r="BL5" s="611"/>
      <c r="BM5" s="611"/>
      <c r="BN5" s="612"/>
      <c r="BO5" s="613">
        <v>97.5</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89863</v>
      </c>
      <c r="S6" s="611"/>
      <c r="T6" s="611"/>
      <c r="U6" s="611"/>
      <c r="V6" s="611"/>
      <c r="W6" s="611"/>
      <c r="X6" s="611"/>
      <c r="Y6" s="612"/>
      <c r="Z6" s="613">
        <v>1.4</v>
      </c>
      <c r="AA6" s="613"/>
      <c r="AB6" s="613"/>
      <c r="AC6" s="613"/>
      <c r="AD6" s="614">
        <v>89863</v>
      </c>
      <c r="AE6" s="614"/>
      <c r="AF6" s="614"/>
      <c r="AG6" s="614"/>
      <c r="AH6" s="614"/>
      <c r="AI6" s="614"/>
      <c r="AJ6" s="614"/>
      <c r="AK6" s="614"/>
      <c r="AL6" s="615">
        <v>3.8</v>
      </c>
      <c r="AM6" s="616"/>
      <c r="AN6" s="616"/>
      <c r="AO6" s="617"/>
      <c r="AP6" s="607" t="s">
        <v>221</v>
      </c>
      <c r="AQ6" s="608"/>
      <c r="AR6" s="608"/>
      <c r="AS6" s="608"/>
      <c r="AT6" s="608"/>
      <c r="AU6" s="608"/>
      <c r="AV6" s="608"/>
      <c r="AW6" s="608"/>
      <c r="AX6" s="608"/>
      <c r="AY6" s="608"/>
      <c r="AZ6" s="608"/>
      <c r="BA6" s="608"/>
      <c r="BB6" s="608"/>
      <c r="BC6" s="608"/>
      <c r="BD6" s="608"/>
      <c r="BE6" s="608"/>
      <c r="BF6" s="609"/>
      <c r="BG6" s="610">
        <v>334708</v>
      </c>
      <c r="BH6" s="611"/>
      <c r="BI6" s="611"/>
      <c r="BJ6" s="611"/>
      <c r="BK6" s="611"/>
      <c r="BL6" s="611"/>
      <c r="BM6" s="611"/>
      <c r="BN6" s="612"/>
      <c r="BO6" s="613">
        <v>97.5</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49947</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49947</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180</v>
      </c>
      <c r="S7" s="611"/>
      <c r="T7" s="611"/>
      <c r="U7" s="611"/>
      <c r="V7" s="611"/>
      <c r="W7" s="611"/>
      <c r="X7" s="611"/>
      <c r="Y7" s="612"/>
      <c r="Z7" s="613">
        <v>0</v>
      </c>
      <c r="AA7" s="613"/>
      <c r="AB7" s="613"/>
      <c r="AC7" s="613"/>
      <c r="AD7" s="614">
        <v>180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137556</v>
      </c>
      <c r="BH7" s="611"/>
      <c r="BI7" s="611"/>
      <c r="BJ7" s="611"/>
      <c r="BK7" s="611"/>
      <c r="BL7" s="611"/>
      <c r="BM7" s="611"/>
      <c r="BN7" s="612"/>
      <c r="BO7" s="613">
        <v>40.1</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1099877</v>
      </c>
      <c r="CS7" s="611"/>
      <c r="CT7" s="611"/>
      <c r="CU7" s="611"/>
      <c r="CV7" s="611"/>
      <c r="CW7" s="611"/>
      <c r="CX7" s="611"/>
      <c r="CY7" s="612"/>
      <c r="CZ7" s="613">
        <v>18.399999999999999</v>
      </c>
      <c r="DA7" s="613"/>
      <c r="DB7" s="613"/>
      <c r="DC7" s="613"/>
      <c r="DD7" s="619">
        <v>100563</v>
      </c>
      <c r="DE7" s="611"/>
      <c r="DF7" s="611"/>
      <c r="DG7" s="611"/>
      <c r="DH7" s="611"/>
      <c r="DI7" s="611"/>
      <c r="DJ7" s="611"/>
      <c r="DK7" s="611"/>
      <c r="DL7" s="611"/>
      <c r="DM7" s="611"/>
      <c r="DN7" s="611"/>
      <c r="DO7" s="611"/>
      <c r="DP7" s="612"/>
      <c r="DQ7" s="619">
        <v>770906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4197</v>
      </c>
      <c r="S8" s="611"/>
      <c r="T8" s="611"/>
      <c r="U8" s="611"/>
      <c r="V8" s="611"/>
      <c r="W8" s="611"/>
      <c r="X8" s="611"/>
      <c r="Y8" s="612"/>
      <c r="Z8" s="613">
        <v>0.1</v>
      </c>
      <c r="AA8" s="613"/>
      <c r="AB8" s="613"/>
      <c r="AC8" s="613"/>
      <c r="AD8" s="614">
        <v>4197</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3960</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648720</v>
      </c>
      <c r="CS8" s="611"/>
      <c r="CT8" s="611"/>
      <c r="CU8" s="611"/>
      <c r="CV8" s="611"/>
      <c r="CW8" s="611"/>
      <c r="CX8" s="611"/>
      <c r="CY8" s="612"/>
      <c r="CZ8" s="613">
        <v>10.9</v>
      </c>
      <c r="DA8" s="613"/>
      <c r="DB8" s="613"/>
      <c r="DC8" s="613"/>
      <c r="DD8" s="619">
        <v>3739</v>
      </c>
      <c r="DE8" s="611"/>
      <c r="DF8" s="611"/>
      <c r="DG8" s="611"/>
      <c r="DH8" s="611"/>
      <c r="DI8" s="611"/>
      <c r="DJ8" s="611"/>
      <c r="DK8" s="611"/>
      <c r="DL8" s="611"/>
      <c r="DM8" s="611"/>
      <c r="DN8" s="611"/>
      <c r="DO8" s="611"/>
      <c r="DP8" s="612"/>
      <c r="DQ8" s="619">
        <v>408688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4898</v>
      </c>
      <c r="S9" s="611"/>
      <c r="T9" s="611"/>
      <c r="U9" s="611"/>
      <c r="V9" s="611"/>
      <c r="W9" s="611"/>
      <c r="X9" s="611"/>
      <c r="Y9" s="612"/>
      <c r="Z9" s="613">
        <v>0.1</v>
      </c>
      <c r="AA9" s="613"/>
      <c r="AB9" s="613"/>
      <c r="AC9" s="613"/>
      <c r="AD9" s="614">
        <v>4898</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108257</v>
      </c>
      <c r="BH9" s="611"/>
      <c r="BI9" s="611"/>
      <c r="BJ9" s="611"/>
      <c r="BK9" s="611"/>
      <c r="BL9" s="611"/>
      <c r="BM9" s="611"/>
      <c r="BN9" s="612"/>
      <c r="BO9" s="613">
        <v>31.5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474709</v>
      </c>
      <c r="CS9" s="611"/>
      <c r="CT9" s="611"/>
      <c r="CU9" s="611"/>
      <c r="CV9" s="611"/>
      <c r="CW9" s="611"/>
      <c r="CX9" s="611"/>
      <c r="CY9" s="612"/>
      <c r="CZ9" s="613">
        <v>8</v>
      </c>
      <c r="DA9" s="613"/>
      <c r="DB9" s="613"/>
      <c r="DC9" s="613"/>
      <c r="DD9" s="619">
        <v>726</v>
      </c>
      <c r="DE9" s="611"/>
      <c r="DF9" s="611"/>
      <c r="DG9" s="611"/>
      <c r="DH9" s="611"/>
      <c r="DI9" s="611"/>
      <c r="DJ9" s="611"/>
      <c r="DK9" s="611"/>
      <c r="DL9" s="611"/>
      <c r="DM9" s="611"/>
      <c r="DN9" s="611"/>
      <c r="DO9" s="611"/>
      <c r="DP9" s="612"/>
      <c r="DQ9" s="619">
        <v>445688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11998</v>
      </c>
      <c r="BH10" s="611"/>
      <c r="BI10" s="611"/>
      <c r="BJ10" s="611"/>
      <c r="BK10" s="611"/>
      <c r="BL10" s="611"/>
      <c r="BM10" s="611"/>
      <c r="BN10" s="612"/>
      <c r="BO10" s="613">
        <v>3.5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89321</v>
      </c>
      <c r="S11" s="611"/>
      <c r="T11" s="611"/>
      <c r="U11" s="611"/>
      <c r="V11" s="611"/>
      <c r="W11" s="611"/>
      <c r="X11" s="611"/>
      <c r="Y11" s="612"/>
      <c r="Z11" s="615">
        <v>1.4</v>
      </c>
      <c r="AA11" s="616"/>
      <c r="AB11" s="616"/>
      <c r="AC11" s="622"/>
      <c r="AD11" s="619">
        <v>89321</v>
      </c>
      <c r="AE11" s="611"/>
      <c r="AF11" s="611"/>
      <c r="AG11" s="611"/>
      <c r="AH11" s="611"/>
      <c r="AI11" s="611"/>
      <c r="AJ11" s="611"/>
      <c r="AK11" s="612"/>
      <c r="AL11" s="615">
        <v>3.7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13341</v>
      </c>
      <c r="BH11" s="611"/>
      <c r="BI11" s="611"/>
      <c r="BJ11" s="611"/>
      <c r="BK11" s="611"/>
      <c r="BL11" s="611"/>
      <c r="BM11" s="611"/>
      <c r="BN11" s="612"/>
      <c r="BO11" s="613">
        <v>3.9</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264796</v>
      </c>
      <c r="CS11" s="611"/>
      <c r="CT11" s="611"/>
      <c r="CU11" s="611"/>
      <c r="CV11" s="611"/>
      <c r="CW11" s="611"/>
      <c r="CX11" s="611"/>
      <c r="CY11" s="612"/>
      <c r="CZ11" s="613">
        <v>4.4000000000000004</v>
      </c>
      <c r="DA11" s="613"/>
      <c r="DB11" s="613"/>
      <c r="DC11" s="613"/>
      <c r="DD11" s="619">
        <v>20922</v>
      </c>
      <c r="DE11" s="611"/>
      <c r="DF11" s="611"/>
      <c r="DG11" s="611"/>
      <c r="DH11" s="611"/>
      <c r="DI11" s="611"/>
      <c r="DJ11" s="611"/>
      <c r="DK11" s="611"/>
      <c r="DL11" s="611"/>
      <c r="DM11" s="611"/>
      <c r="DN11" s="611"/>
      <c r="DO11" s="611"/>
      <c r="DP11" s="612"/>
      <c r="DQ11" s="619">
        <v>81329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3865</v>
      </c>
      <c r="S12" s="611"/>
      <c r="T12" s="611"/>
      <c r="U12" s="611"/>
      <c r="V12" s="611"/>
      <c r="W12" s="611"/>
      <c r="X12" s="611"/>
      <c r="Y12" s="612"/>
      <c r="Z12" s="613">
        <v>0.1</v>
      </c>
      <c r="AA12" s="613"/>
      <c r="AB12" s="613"/>
      <c r="AC12" s="613"/>
      <c r="AD12" s="614">
        <v>3865</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167705</v>
      </c>
      <c r="BH12" s="611"/>
      <c r="BI12" s="611"/>
      <c r="BJ12" s="611"/>
      <c r="BK12" s="611"/>
      <c r="BL12" s="611"/>
      <c r="BM12" s="611"/>
      <c r="BN12" s="612"/>
      <c r="BO12" s="613">
        <v>48.9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199184</v>
      </c>
      <c r="CS12" s="611"/>
      <c r="CT12" s="611"/>
      <c r="CU12" s="611"/>
      <c r="CV12" s="611"/>
      <c r="CW12" s="611"/>
      <c r="CX12" s="611"/>
      <c r="CY12" s="612"/>
      <c r="CZ12" s="613">
        <v>3.3</v>
      </c>
      <c r="DA12" s="613"/>
      <c r="DB12" s="613"/>
      <c r="DC12" s="613"/>
      <c r="DD12" s="619">
        <v>916</v>
      </c>
      <c r="DE12" s="611"/>
      <c r="DF12" s="611"/>
      <c r="DG12" s="611"/>
      <c r="DH12" s="611"/>
      <c r="DI12" s="611"/>
      <c r="DJ12" s="611"/>
      <c r="DK12" s="611"/>
      <c r="DL12" s="611"/>
      <c r="DM12" s="611"/>
      <c r="DN12" s="611"/>
      <c r="DO12" s="611"/>
      <c r="DP12" s="612"/>
      <c r="DQ12" s="619">
        <v>113936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162116</v>
      </c>
      <c r="BH13" s="611"/>
      <c r="BI13" s="611"/>
      <c r="BJ13" s="611"/>
      <c r="BK13" s="611"/>
      <c r="BL13" s="611"/>
      <c r="BM13" s="611"/>
      <c r="BN13" s="612"/>
      <c r="BO13" s="613">
        <v>47.2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367472</v>
      </c>
      <c r="CS13" s="611"/>
      <c r="CT13" s="611"/>
      <c r="CU13" s="611"/>
      <c r="CV13" s="611"/>
      <c r="CW13" s="611"/>
      <c r="CX13" s="611"/>
      <c r="CY13" s="612"/>
      <c r="CZ13" s="613">
        <v>6.2</v>
      </c>
      <c r="DA13" s="613"/>
      <c r="DB13" s="613"/>
      <c r="DC13" s="613"/>
      <c r="DD13" s="619">
        <v>149054</v>
      </c>
      <c r="DE13" s="611"/>
      <c r="DF13" s="611"/>
      <c r="DG13" s="611"/>
      <c r="DH13" s="611"/>
      <c r="DI13" s="611"/>
      <c r="DJ13" s="611"/>
      <c r="DK13" s="611"/>
      <c r="DL13" s="611"/>
      <c r="DM13" s="611"/>
      <c r="DN13" s="611"/>
      <c r="DO13" s="611"/>
      <c r="DP13" s="612"/>
      <c r="DQ13" s="619">
        <v>268954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13224</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270068</v>
      </c>
      <c r="CS14" s="611"/>
      <c r="CT14" s="611"/>
      <c r="CU14" s="611"/>
      <c r="CV14" s="611"/>
      <c r="CW14" s="611"/>
      <c r="CX14" s="611"/>
      <c r="CY14" s="612"/>
      <c r="CZ14" s="613">
        <v>4.5</v>
      </c>
      <c r="DA14" s="613"/>
      <c r="DB14" s="613"/>
      <c r="DC14" s="613"/>
      <c r="DD14" s="619">
        <v>50455</v>
      </c>
      <c r="DE14" s="611"/>
      <c r="DF14" s="611"/>
      <c r="DG14" s="611"/>
      <c r="DH14" s="611"/>
      <c r="DI14" s="611"/>
      <c r="DJ14" s="611"/>
      <c r="DK14" s="611"/>
      <c r="DL14" s="611"/>
      <c r="DM14" s="611"/>
      <c r="DN14" s="611"/>
      <c r="DO14" s="611"/>
      <c r="DP14" s="612"/>
      <c r="DQ14" s="619">
        <v>223383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4068</v>
      </c>
      <c r="S15" s="611"/>
      <c r="T15" s="611"/>
      <c r="U15" s="611"/>
      <c r="V15" s="611"/>
      <c r="W15" s="611"/>
      <c r="X15" s="611"/>
      <c r="Y15" s="612"/>
      <c r="Z15" s="613">
        <v>0.1</v>
      </c>
      <c r="AA15" s="613"/>
      <c r="AB15" s="613"/>
      <c r="AC15" s="613"/>
      <c r="AD15" s="614">
        <v>4068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16223</v>
      </c>
      <c r="BH15" s="611"/>
      <c r="BI15" s="611"/>
      <c r="BJ15" s="611"/>
      <c r="BK15" s="611"/>
      <c r="BL15" s="611"/>
      <c r="BM15" s="611"/>
      <c r="BN15" s="612"/>
      <c r="BO15" s="613">
        <v>4.7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1808007</v>
      </c>
      <c r="CS15" s="611"/>
      <c r="CT15" s="611"/>
      <c r="CU15" s="611"/>
      <c r="CV15" s="611"/>
      <c r="CW15" s="611"/>
      <c r="CX15" s="611"/>
      <c r="CY15" s="612"/>
      <c r="CZ15" s="613">
        <v>30.3</v>
      </c>
      <c r="DA15" s="613"/>
      <c r="DB15" s="613"/>
      <c r="DC15" s="613"/>
      <c r="DD15" s="619">
        <v>1476668</v>
      </c>
      <c r="DE15" s="611"/>
      <c r="DF15" s="611"/>
      <c r="DG15" s="611"/>
      <c r="DH15" s="611"/>
      <c r="DI15" s="611"/>
      <c r="DJ15" s="611"/>
      <c r="DK15" s="611"/>
      <c r="DL15" s="611"/>
      <c r="DM15" s="611"/>
      <c r="DN15" s="611"/>
      <c r="DO15" s="611"/>
      <c r="DP15" s="612"/>
      <c r="DQ15" s="619">
        <v>218217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9257</v>
      </c>
      <c r="S16" s="611"/>
      <c r="T16" s="611"/>
      <c r="U16" s="611"/>
      <c r="V16" s="611"/>
      <c r="W16" s="611"/>
      <c r="X16" s="611"/>
      <c r="Y16" s="612"/>
      <c r="Z16" s="613">
        <v>0.1</v>
      </c>
      <c r="AA16" s="613"/>
      <c r="AB16" s="613"/>
      <c r="AC16" s="613"/>
      <c r="AD16" s="614">
        <v>9257</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379928</v>
      </c>
      <c r="CS16" s="611"/>
      <c r="CT16" s="611"/>
      <c r="CU16" s="611"/>
      <c r="CV16" s="611"/>
      <c r="CW16" s="611"/>
      <c r="CX16" s="611"/>
      <c r="CY16" s="612"/>
      <c r="CZ16" s="613">
        <v>6.4</v>
      </c>
      <c r="DA16" s="613"/>
      <c r="DB16" s="613"/>
      <c r="DC16" s="613"/>
      <c r="DD16" s="619" t="s">
        <v>122</v>
      </c>
      <c r="DE16" s="611"/>
      <c r="DF16" s="611"/>
      <c r="DG16" s="611"/>
      <c r="DH16" s="611"/>
      <c r="DI16" s="611"/>
      <c r="DJ16" s="611"/>
      <c r="DK16" s="611"/>
      <c r="DL16" s="611"/>
      <c r="DM16" s="611"/>
      <c r="DN16" s="611"/>
      <c r="DO16" s="611"/>
      <c r="DP16" s="612"/>
      <c r="DQ16" s="619">
        <v>19509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10224</v>
      </c>
      <c r="S17" s="611"/>
      <c r="T17" s="611"/>
      <c r="U17" s="611"/>
      <c r="V17" s="611"/>
      <c r="W17" s="611"/>
      <c r="X17" s="611"/>
      <c r="Y17" s="612"/>
      <c r="Z17" s="613">
        <v>0.2</v>
      </c>
      <c r="AA17" s="613"/>
      <c r="AB17" s="613"/>
      <c r="AC17" s="613"/>
      <c r="AD17" s="614">
        <v>10224</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400026</v>
      </c>
      <c r="CS17" s="611"/>
      <c r="CT17" s="611"/>
      <c r="CU17" s="611"/>
      <c r="CV17" s="611"/>
      <c r="CW17" s="611"/>
      <c r="CX17" s="611"/>
      <c r="CY17" s="612"/>
      <c r="CZ17" s="613">
        <v>6.7</v>
      </c>
      <c r="DA17" s="613"/>
      <c r="DB17" s="613"/>
      <c r="DC17" s="613"/>
      <c r="DD17" s="619" t="s">
        <v>122</v>
      </c>
      <c r="DE17" s="611"/>
      <c r="DF17" s="611"/>
      <c r="DG17" s="611"/>
      <c r="DH17" s="611"/>
      <c r="DI17" s="611"/>
      <c r="DJ17" s="611"/>
      <c r="DK17" s="611"/>
      <c r="DL17" s="611"/>
      <c r="DM17" s="611"/>
      <c r="DN17" s="611"/>
      <c r="DO17" s="611"/>
      <c r="DP17" s="612"/>
      <c r="DQ17" s="619">
        <v>361562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148</v>
      </c>
      <c r="S18" s="611"/>
      <c r="T18" s="611"/>
      <c r="U18" s="611"/>
      <c r="V18" s="611"/>
      <c r="W18" s="611"/>
      <c r="X18" s="611"/>
      <c r="Y18" s="612"/>
      <c r="Z18" s="613">
        <v>0</v>
      </c>
      <c r="AA18" s="613"/>
      <c r="AB18" s="613"/>
      <c r="AC18" s="613"/>
      <c r="AD18" s="614">
        <v>148</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10076</v>
      </c>
      <c r="S19" s="611"/>
      <c r="T19" s="611"/>
      <c r="U19" s="611"/>
      <c r="V19" s="611"/>
      <c r="W19" s="611"/>
      <c r="X19" s="611"/>
      <c r="Y19" s="612"/>
      <c r="Z19" s="613">
        <v>0.2</v>
      </c>
      <c r="AA19" s="613"/>
      <c r="AB19" s="613"/>
      <c r="AC19" s="613"/>
      <c r="AD19" s="614">
        <v>10076</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8533</v>
      </c>
      <c r="BH19" s="611"/>
      <c r="BI19" s="611"/>
      <c r="BJ19" s="611"/>
      <c r="BK19" s="611"/>
      <c r="BL19" s="611"/>
      <c r="BM19" s="611"/>
      <c r="BN19" s="612"/>
      <c r="BO19" s="613">
        <v>2.5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8533</v>
      </c>
      <c r="BH20" s="611"/>
      <c r="BI20" s="611"/>
      <c r="BJ20" s="611"/>
      <c r="BK20" s="611"/>
      <c r="BL20" s="611"/>
      <c r="BM20" s="611"/>
      <c r="BN20" s="612"/>
      <c r="BO20" s="613">
        <v>2.5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5962734</v>
      </c>
      <c r="CS20" s="611"/>
      <c r="CT20" s="611"/>
      <c r="CU20" s="611"/>
      <c r="CV20" s="611"/>
      <c r="CW20" s="611"/>
      <c r="CX20" s="611"/>
      <c r="CY20" s="612"/>
      <c r="CZ20" s="613">
        <v>100</v>
      </c>
      <c r="DA20" s="613"/>
      <c r="DB20" s="613"/>
      <c r="DC20" s="613"/>
      <c r="DD20" s="619">
        <v>1803043</v>
      </c>
      <c r="DE20" s="611"/>
      <c r="DF20" s="611"/>
      <c r="DG20" s="611"/>
      <c r="DH20" s="611"/>
      <c r="DI20" s="611"/>
      <c r="DJ20" s="611"/>
      <c r="DK20" s="611"/>
      <c r="DL20" s="611"/>
      <c r="DM20" s="611"/>
      <c r="DN20" s="611"/>
      <c r="DO20" s="611"/>
      <c r="DP20" s="612"/>
      <c r="DQ20" s="619">
        <v>2962119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2233787</v>
      </c>
      <c r="S21" s="611"/>
      <c r="T21" s="611"/>
      <c r="U21" s="611"/>
      <c r="V21" s="611"/>
      <c r="W21" s="611"/>
      <c r="X21" s="611"/>
      <c r="Y21" s="612"/>
      <c r="Z21" s="613">
        <v>35.9</v>
      </c>
      <c r="AA21" s="613"/>
      <c r="AB21" s="613"/>
      <c r="AC21" s="613"/>
      <c r="AD21" s="614">
        <v>1828176</v>
      </c>
      <c r="AE21" s="614"/>
      <c r="AF21" s="614"/>
      <c r="AG21" s="614"/>
      <c r="AH21" s="614"/>
      <c r="AI21" s="614"/>
      <c r="AJ21" s="614"/>
      <c r="AK21" s="614"/>
      <c r="AL21" s="615">
        <v>76.5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1828176</v>
      </c>
      <c r="S22" s="611"/>
      <c r="T22" s="611"/>
      <c r="U22" s="611"/>
      <c r="V22" s="611"/>
      <c r="W22" s="611"/>
      <c r="X22" s="611"/>
      <c r="Y22" s="612"/>
      <c r="Z22" s="613">
        <v>29.4</v>
      </c>
      <c r="AA22" s="613"/>
      <c r="AB22" s="613"/>
      <c r="AC22" s="613"/>
      <c r="AD22" s="614">
        <v>1828176</v>
      </c>
      <c r="AE22" s="614"/>
      <c r="AF22" s="614"/>
      <c r="AG22" s="614"/>
      <c r="AH22" s="614"/>
      <c r="AI22" s="614"/>
      <c r="AJ22" s="614"/>
      <c r="AK22" s="614"/>
      <c r="AL22" s="615">
        <v>76.5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405611</v>
      </c>
      <c r="S23" s="611"/>
      <c r="T23" s="611"/>
      <c r="U23" s="611"/>
      <c r="V23" s="611"/>
      <c r="W23" s="611"/>
      <c r="X23" s="611"/>
      <c r="Y23" s="612"/>
      <c r="Z23" s="613">
        <v>6.5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8533</v>
      </c>
      <c r="BH23" s="611"/>
      <c r="BI23" s="611"/>
      <c r="BJ23" s="611"/>
      <c r="BK23" s="611"/>
      <c r="BL23" s="611"/>
      <c r="BM23" s="611"/>
      <c r="BN23" s="612"/>
      <c r="BO23" s="613">
        <v>2.5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1467836</v>
      </c>
      <c r="CS24" s="600"/>
      <c r="CT24" s="600"/>
      <c r="CU24" s="600"/>
      <c r="CV24" s="600"/>
      <c r="CW24" s="600"/>
      <c r="CX24" s="600"/>
      <c r="CY24" s="601"/>
      <c r="CZ24" s="604">
        <v>24.6</v>
      </c>
      <c r="DA24" s="605"/>
      <c r="DB24" s="605"/>
      <c r="DC24" s="621"/>
      <c r="DD24" s="642">
        <v>1307929</v>
      </c>
      <c r="DE24" s="600"/>
      <c r="DF24" s="600"/>
      <c r="DG24" s="600"/>
      <c r="DH24" s="600"/>
      <c r="DI24" s="600"/>
      <c r="DJ24" s="600"/>
      <c r="DK24" s="601"/>
      <c r="DL24" s="642">
        <v>1268375</v>
      </c>
      <c r="DM24" s="600"/>
      <c r="DN24" s="600"/>
      <c r="DO24" s="600"/>
      <c r="DP24" s="600"/>
      <c r="DQ24" s="600"/>
      <c r="DR24" s="600"/>
      <c r="DS24" s="600"/>
      <c r="DT24" s="600"/>
      <c r="DU24" s="600"/>
      <c r="DV24" s="601"/>
      <c r="DW24" s="604">
        <v>53.1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2792901</v>
      </c>
      <c r="S25" s="611"/>
      <c r="T25" s="611"/>
      <c r="U25" s="611"/>
      <c r="V25" s="611"/>
      <c r="W25" s="611"/>
      <c r="X25" s="611"/>
      <c r="Y25" s="612"/>
      <c r="Z25" s="613">
        <v>44.9</v>
      </c>
      <c r="AA25" s="613"/>
      <c r="AB25" s="613"/>
      <c r="AC25" s="613"/>
      <c r="AD25" s="614">
        <v>2378757</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908920</v>
      </c>
      <c r="CS25" s="643"/>
      <c r="CT25" s="643"/>
      <c r="CU25" s="643"/>
      <c r="CV25" s="643"/>
      <c r="CW25" s="643"/>
      <c r="CX25" s="643"/>
      <c r="CY25" s="644"/>
      <c r="CZ25" s="615">
        <v>15.2</v>
      </c>
      <c r="DA25" s="640"/>
      <c r="DB25" s="640"/>
      <c r="DC25" s="645"/>
      <c r="DD25" s="619">
        <v>885546</v>
      </c>
      <c r="DE25" s="643"/>
      <c r="DF25" s="643"/>
      <c r="DG25" s="643"/>
      <c r="DH25" s="643"/>
      <c r="DI25" s="643"/>
      <c r="DJ25" s="643"/>
      <c r="DK25" s="644"/>
      <c r="DL25" s="619">
        <v>863474</v>
      </c>
      <c r="DM25" s="643"/>
      <c r="DN25" s="643"/>
      <c r="DO25" s="643"/>
      <c r="DP25" s="643"/>
      <c r="DQ25" s="643"/>
      <c r="DR25" s="643"/>
      <c r="DS25" s="643"/>
      <c r="DT25" s="643"/>
      <c r="DU25" s="643"/>
      <c r="DV25" s="644"/>
      <c r="DW25" s="615">
        <v>36.1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567563</v>
      </c>
      <c r="CS26" s="611"/>
      <c r="CT26" s="611"/>
      <c r="CU26" s="611"/>
      <c r="CV26" s="611"/>
      <c r="CW26" s="611"/>
      <c r="CX26" s="611"/>
      <c r="CY26" s="612"/>
      <c r="CZ26" s="615">
        <v>9.5</v>
      </c>
      <c r="DA26" s="640"/>
      <c r="DB26" s="640"/>
      <c r="DC26" s="645"/>
      <c r="DD26" s="619">
        <v>549778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30331</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343241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158890</v>
      </c>
      <c r="CS27" s="643"/>
      <c r="CT27" s="643"/>
      <c r="CU27" s="643"/>
      <c r="CV27" s="643"/>
      <c r="CW27" s="643"/>
      <c r="CX27" s="643"/>
      <c r="CY27" s="644"/>
      <c r="CZ27" s="615">
        <v>2.7</v>
      </c>
      <c r="DA27" s="640"/>
      <c r="DB27" s="640"/>
      <c r="DC27" s="645"/>
      <c r="DD27" s="619">
        <v>60821</v>
      </c>
      <c r="DE27" s="643"/>
      <c r="DF27" s="643"/>
      <c r="DG27" s="643"/>
      <c r="DH27" s="643"/>
      <c r="DI27" s="643"/>
      <c r="DJ27" s="643"/>
      <c r="DK27" s="644"/>
      <c r="DL27" s="619">
        <v>43339</v>
      </c>
      <c r="DM27" s="643"/>
      <c r="DN27" s="643"/>
      <c r="DO27" s="643"/>
      <c r="DP27" s="643"/>
      <c r="DQ27" s="643"/>
      <c r="DR27" s="643"/>
      <c r="DS27" s="643"/>
      <c r="DT27" s="643"/>
      <c r="DU27" s="643"/>
      <c r="DV27" s="644"/>
      <c r="DW27" s="615">
        <v>1.8</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59152</v>
      </c>
      <c r="S28" s="611"/>
      <c r="T28" s="611"/>
      <c r="U28" s="611"/>
      <c r="V28" s="611"/>
      <c r="W28" s="611"/>
      <c r="X28" s="611"/>
      <c r="Y28" s="612"/>
      <c r="Z28" s="613">
        <v>1</v>
      </c>
      <c r="AA28" s="613"/>
      <c r="AB28" s="613"/>
      <c r="AC28" s="613"/>
      <c r="AD28" s="614">
        <v>2394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400026</v>
      </c>
      <c r="CS28" s="611"/>
      <c r="CT28" s="611"/>
      <c r="CU28" s="611"/>
      <c r="CV28" s="611"/>
      <c r="CW28" s="611"/>
      <c r="CX28" s="611"/>
      <c r="CY28" s="612"/>
      <c r="CZ28" s="615">
        <v>6.7</v>
      </c>
      <c r="DA28" s="640"/>
      <c r="DB28" s="640"/>
      <c r="DC28" s="645"/>
      <c r="DD28" s="619">
        <v>361562</v>
      </c>
      <c r="DE28" s="611"/>
      <c r="DF28" s="611"/>
      <c r="DG28" s="611"/>
      <c r="DH28" s="611"/>
      <c r="DI28" s="611"/>
      <c r="DJ28" s="611"/>
      <c r="DK28" s="612"/>
      <c r="DL28" s="619">
        <v>361562</v>
      </c>
      <c r="DM28" s="611"/>
      <c r="DN28" s="611"/>
      <c r="DO28" s="611"/>
      <c r="DP28" s="611"/>
      <c r="DQ28" s="611"/>
      <c r="DR28" s="611"/>
      <c r="DS28" s="611"/>
      <c r="DT28" s="611"/>
      <c r="DU28" s="611"/>
      <c r="DV28" s="612"/>
      <c r="DW28" s="615">
        <v>15.1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14251</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400026</v>
      </c>
      <c r="CS29" s="643"/>
      <c r="CT29" s="643"/>
      <c r="CU29" s="643"/>
      <c r="CV29" s="643"/>
      <c r="CW29" s="643"/>
      <c r="CX29" s="643"/>
      <c r="CY29" s="644"/>
      <c r="CZ29" s="615">
        <v>6.7</v>
      </c>
      <c r="DA29" s="640"/>
      <c r="DB29" s="640"/>
      <c r="DC29" s="645"/>
      <c r="DD29" s="619">
        <v>361562</v>
      </c>
      <c r="DE29" s="643"/>
      <c r="DF29" s="643"/>
      <c r="DG29" s="643"/>
      <c r="DH29" s="643"/>
      <c r="DI29" s="643"/>
      <c r="DJ29" s="643"/>
      <c r="DK29" s="644"/>
      <c r="DL29" s="619">
        <v>361562</v>
      </c>
      <c r="DM29" s="643"/>
      <c r="DN29" s="643"/>
      <c r="DO29" s="643"/>
      <c r="DP29" s="643"/>
      <c r="DQ29" s="643"/>
      <c r="DR29" s="643"/>
      <c r="DS29" s="643"/>
      <c r="DT29" s="643"/>
      <c r="DU29" s="643"/>
      <c r="DV29" s="644"/>
      <c r="DW29" s="615">
        <v>15.1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466147</v>
      </c>
      <c r="S30" s="611"/>
      <c r="T30" s="611"/>
      <c r="U30" s="611"/>
      <c r="V30" s="611"/>
      <c r="W30" s="611"/>
      <c r="X30" s="611"/>
      <c r="Y30" s="612"/>
      <c r="Z30" s="613">
        <v>7.5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365148</v>
      </c>
      <c r="CS30" s="611"/>
      <c r="CT30" s="611"/>
      <c r="CU30" s="611"/>
      <c r="CV30" s="611"/>
      <c r="CW30" s="611"/>
      <c r="CX30" s="611"/>
      <c r="CY30" s="612"/>
      <c r="CZ30" s="615">
        <v>6.1</v>
      </c>
      <c r="DA30" s="640"/>
      <c r="DB30" s="640"/>
      <c r="DC30" s="645"/>
      <c r="DD30" s="619">
        <v>331143</v>
      </c>
      <c r="DE30" s="611"/>
      <c r="DF30" s="611"/>
      <c r="DG30" s="611"/>
      <c r="DH30" s="611"/>
      <c r="DI30" s="611"/>
      <c r="DJ30" s="611"/>
      <c r="DK30" s="612"/>
      <c r="DL30" s="619">
        <v>331143</v>
      </c>
      <c r="DM30" s="611"/>
      <c r="DN30" s="611"/>
      <c r="DO30" s="611"/>
      <c r="DP30" s="611"/>
      <c r="DQ30" s="611"/>
      <c r="DR30" s="611"/>
      <c r="DS30" s="611"/>
      <c r="DT30" s="611"/>
      <c r="DU30" s="611"/>
      <c r="DV30" s="612"/>
      <c r="DW30" s="615">
        <v>13.9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99.1</v>
      </c>
      <c r="BN31" s="654"/>
      <c r="BO31" s="654"/>
      <c r="BP31" s="654"/>
      <c r="BQ31" s="655"/>
      <c r="BR31" s="657">
        <v>99.6</v>
      </c>
      <c r="BS31" s="654"/>
      <c r="BT31" s="654"/>
      <c r="BU31" s="654"/>
      <c r="BV31" s="654"/>
      <c r="BW31" s="654"/>
      <c r="BX31" s="605">
        <v>98.9</v>
      </c>
      <c r="BY31" s="654"/>
      <c r="BZ31" s="654"/>
      <c r="CA31" s="654"/>
      <c r="CB31" s="655"/>
      <c r="CD31" s="650"/>
      <c r="CE31" s="651"/>
      <c r="CF31" s="607" t="s">
        <v>300</v>
      </c>
      <c r="CG31" s="608"/>
      <c r="CH31" s="608"/>
      <c r="CI31" s="608"/>
      <c r="CJ31" s="608"/>
      <c r="CK31" s="608"/>
      <c r="CL31" s="608"/>
      <c r="CM31" s="608"/>
      <c r="CN31" s="608"/>
      <c r="CO31" s="608"/>
      <c r="CP31" s="608"/>
      <c r="CQ31" s="609"/>
      <c r="CR31" s="610">
        <v>34878</v>
      </c>
      <c r="CS31" s="643"/>
      <c r="CT31" s="643"/>
      <c r="CU31" s="643"/>
      <c r="CV31" s="643"/>
      <c r="CW31" s="643"/>
      <c r="CX31" s="643"/>
      <c r="CY31" s="644"/>
      <c r="CZ31" s="615">
        <v>0.6</v>
      </c>
      <c r="DA31" s="640"/>
      <c r="DB31" s="640"/>
      <c r="DC31" s="645"/>
      <c r="DD31" s="619">
        <v>30419</v>
      </c>
      <c r="DE31" s="643"/>
      <c r="DF31" s="643"/>
      <c r="DG31" s="643"/>
      <c r="DH31" s="643"/>
      <c r="DI31" s="643"/>
      <c r="DJ31" s="643"/>
      <c r="DK31" s="644"/>
      <c r="DL31" s="619">
        <v>30419</v>
      </c>
      <c r="DM31" s="643"/>
      <c r="DN31" s="643"/>
      <c r="DO31" s="643"/>
      <c r="DP31" s="643"/>
      <c r="DQ31" s="643"/>
      <c r="DR31" s="643"/>
      <c r="DS31" s="643"/>
      <c r="DT31" s="643"/>
      <c r="DU31" s="643"/>
      <c r="DV31" s="644"/>
      <c r="DW31" s="615">
        <v>1.3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338366</v>
      </c>
      <c r="S32" s="611"/>
      <c r="T32" s="611"/>
      <c r="U32" s="611"/>
      <c r="V32" s="611"/>
      <c r="W32" s="611"/>
      <c r="X32" s="611"/>
      <c r="Y32" s="612"/>
      <c r="Z32" s="613">
        <v>5.4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43"/>
      <c r="BI32" s="643"/>
      <c r="BJ32" s="643"/>
      <c r="BK32" s="643"/>
      <c r="BL32" s="643"/>
      <c r="BM32" s="616">
        <v>98.7</v>
      </c>
      <c r="BN32" s="643"/>
      <c r="BO32" s="643"/>
      <c r="BP32" s="643"/>
      <c r="BQ32" s="656"/>
      <c r="BR32" s="667">
        <v>99.5</v>
      </c>
      <c r="BS32" s="643"/>
      <c r="BT32" s="643"/>
      <c r="BU32" s="643"/>
      <c r="BV32" s="643"/>
      <c r="BW32" s="643"/>
      <c r="BX32" s="616">
        <v>99</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20886</v>
      </c>
      <c r="S33" s="611"/>
      <c r="T33" s="611"/>
      <c r="U33" s="611"/>
      <c r="V33" s="611"/>
      <c r="W33" s="611"/>
      <c r="X33" s="611"/>
      <c r="Y33" s="612"/>
      <c r="Z33" s="613">
        <v>0.3</v>
      </c>
      <c r="AA33" s="613"/>
      <c r="AB33" s="613"/>
      <c r="AC33" s="613"/>
      <c r="AD33" s="614">
        <v>1014</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99.7</v>
      </c>
      <c r="BH33" s="669"/>
      <c r="BI33" s="669"/>
      <c r="BJ33" s="669"/>
      <c r="BK33" s="669"/>
      <c r="BL33" s="669"/>
      <c r="BM33" s="670">
        <v>99.5</v>
      </c>
      <c r="BN33" s="669"/>
      <c r="BO33" s="669"/>
      <c r="BP33" s="669"/>
      <c r="BQ33" s="671"/>
      <c r="BR33" s="668">
        <v>99.7</v>
      </c>
      <c r="BS33" s="669"/>
      <c r="BT33" s="669"/>
      <c r="BU33" s="669"/>
      <c r="BV33" s="669"/>
      <c r="BW33" s="669"/>
      <c r="BX33" s="670">
        <v>98.8</v>
      </c>
      <c r="BY33" s="669"/>
      <c r="BZ33" s="669"/>
      <c r="CA33" s="669"/>
      <c r="CB33" s="671"/>
      <c r="CD33" s="607" t="s">
        <v>307</v>
      </c>
      <c r="CE33" s="608"/>
      <c r="CF33" s="608"/>
      <c r="CG33" s="608"/>
      <c r="CH33" s="608"/>
      <c r="CI33" s="608"/>
      <c r="CJ33" s="608"/>
      <c r="CK33" s="608"/>
      <c r="CL33" s="608"/>
      <c r="CM33" s="608"/>
      <c r="CN33" s="608"/>
      <c r="CO33" s="608"/>
      <c r="CP33" s="608"/>
      <c r="CQ33" s="609"/>
      <c r="CR33" s="610">
        <v>2311927</v>
      </c>
      <c r="CS33" s="643"/>
      <c r="CT33" s="643"/>
      <c r="CU33" s="643"/>
      <c r="CV33" s="643"/>
      <c r="CW33" s="643"/>
      <c r="CX33" s="643"/>
      <c r="CY33" s="644"/>
      <c r="CZ33" s="615">
        <v>38.799999999999997</v>
      </c>
      <c r="DA33" s="640"/>
      <c r="DB33" s="640"/>
      <c r="DC33" s="645"/>
      <c r="DD33" s="619">
        <v>1490992</v>
      </c>
      <c r="DE33" s="643"/>
      <c r="DF33" s="643"/>
      <c r="DG33" s="643"/>
      <c r="DH33" s="643"/>
      <c r="DI33" s="643"/>
      <c r="DJ33" s="643"/>
      <c r="DK33" s="644"/>
      <c r="DL33" s="619">
        <v>907943</v>
      </c>
      <c r="DM33" s="643"/>
      <c r="DN33" s="643"/>
      <c r="DO33" s="643"/>
      <c r="DP33" s="643"/>
      <c r="DQ33" s="643"/>
      <c r="DR33" s="643"/>
      <c r="DS33" s="643"/>
      <c r="DT33" s="643"/>
      <c r="DU33" s="643"/>
      <c r="DV33" s="644"/>
      <c r="DW33" s="615">
        <v>38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211987</v>
      </c>
      <c r="S34" s="611"/>
      <c r="T34" s="611"/>
      <c r="U34" s="611"/>
      <c r="V34" s="611"/>
      <c r="W34" s="611"/>
      <c r="X34" s="611"/>
      <c r="Y34" s="612"/>
      <c r="Z34" s="613">
        <v>3.4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1129083</v>
      </c>
      <c r="CS34" s="611"/>
      <c r="CT34" s="611"/>
      <c r="CU34" s="611"/>
      <c r="CV34" s="611"/>
      <c r="CW34" s="611"/>
      <c r="CX34" s="611"/>
      <c r="CY34" s="612"/>
      <c r="CZ34" s="615">
        <v>18.899999999999999</v>
      </c>
      <c r="DA34" s="640"/>
      <c r="DB34" s="640"/>
      <c r="DC34" s="645"/>
      <c r="DD34" s="619">
        <v>536871</v>
      </c>
      <c r="DE34" s="611"/>
      <c r="DF34" s="611"/>
      <c r="DG34" s="611"/>
      <c r="DH34" s="611"/>
      <c r="DI34" s="611"/>
      <c r="DJ34" s="611"/>
      <c r="DK34" s="612"/>
      <c r="DL34" s="619">
        <v>395165</v>
      </c>
      <c r="DM34" s="611"/>
      <c r="DN34" s="611"/>
      <c r="DO34" s="611"/>
      <c r="DP34" s="611"/>
      <c r="DQ34" s="611"/>
      <c r="DR34" s="611"/>
      <c r="DS34" s="611"/>
      <c r="DT34" s="611"/>
      <c r="DU34" s="611"/>
      <c r="DV34" s="612"/>
      <c r="DW34" s="615">
        <v>16.5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488207</v>
      </c>
      <c r="S35" s="611"/>
      <c r="T35" s="611"/>
      <c r="U35" s="611"/>
      <c r="V35" s="611"/>
      <c r="W35" s="611"/>
      <c r="X35" s="611"/>
      <c r="Y35" s="612"/>
      <c r="Z35" s="613">
        <v>7.9</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45832</v>
      </c>
      <c r="CS35" s="643"/>
      <c r="CT35" s="643"/>
      <c r="CU35" s="643"/>
      <c r="CV35" s="643"/>
      <c r="CW35" s="643"/>
      <c r="CX35" s="643"/>
      <c r="CY35" s="644"/>
      <c r="CZ35" s="615">
        <v>0.8</v>
      </c>
      <c r="DA35" s="640"/>
      <c r="DB35" s="640"/>
      <c r="DC35" s="645"/>
      <c r="DD35" s="619">
        <v>43616</v>
      </c>
      <c r="DE35" s="643"/>
      <c r="DF35" s="643"/>
      <c r="DG35" s="643"/>
      <c r="DH35" s="643"/>
      <c r="DI35" s="643"/>
      <c r="DJ35" s="643"/>
      <c r="DK35" s="644"/>
      <c r="DL35" s="619">
        <v>5235</v>
      </c>
      <c r="DM35" s="643"/>
      <c r="DN35" s="643"/>
      <c r="DO35" s="643"/>
      <c r="DP35" s="643"/>
      <c r="DQ35" s="643"/>
      <c r="DR35" s="643"/>
      <c r="DS35" s="643"/>
      <c r="DT35" s="643"/>
      <c r="DU35" s="643"/>
      <c r="DV35" s="644"/>
      <c r="DW35" s="615">
        <v>0.2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198021</v>
      </c>
      <c r="S36" s="611"/>
      <c r="T36" s="611"/>
      <c r="U36" s="611"/>
      <c r="V36" s="611"/>
      <c r="W36" s="611"/>
      <c r="X36" s="611"/>
      <c r="Y36" s="612"/>
      <c r="Z36" s="613">
        <v>3.2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552906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32264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478768</v>
      </c>
      <c r="CS36" s="611"/>
      <c r="CT36" s="611"/>
      <c r="CU36" s="611"/>
      <c r="CV36" s="611"/>
      <c r="CW36" s="611"/>
      <c r="CX36" s="611"/>
      <c r="CY36" s="612"/>
      <c r="CZ36" s="615">
        <v>8</v>
      </c>
      <c r="DA36" s="640"/>
      <c r="DB36" s="640"/>
      <c r="DC36" s="645"/>
      <c r="DD36" s="619">
        <v>402408</v>
      </c>
      <c r="DE36" s="611"/>
      <c r="DF36" s="611"/>
      <c r="DG36" s="611"/>
      <c r="DH36" s="611"/>
      <c r="DI36" s="611"/>
      <c r="DJ36" s="611"/>
      <c r="DK36" s="612"/>
      <c r="DL36" s="619">
        <v>294532</v>
      </c>
      <c r="DM36" s="611"/>
      <c r="DN36" s="611"/>
      <c r="DO36" s="611"/>
      <c r="DP36" s="611"/>
      <c r="DQ36" s="611"/>
      <c r="DR36" s="611"/>
      <c r="DS36" s="611"/>
      <c r="DT36" s="611"/>
      <c r="DU36" s="611"/>
      <c r="DV36" s="612"/>
      <c r="DW36" s="615">
        <v>12.3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74150</v>
      </c>
      <c r="S37" s="611"/>
      <c r="T37" s="611"/>
      <c r="U37" s="611"/>
      <c r="V37" s="611"/>
      <c r="W37" s="611"/>
      <c r="X37" s="611"/>
      <c r="Y37" s="612"/>
      <c r="Z37" s="613">
        <v>1.2</v>
      </c>
      <c r="AA37" s="613"/>
      <c r="AB37" s="613"/>
      <c r="AC37" s="613"/>
      <c r="AD37" s="614">
        <v>7014</v>
      </c>
      <c r="AE37" s="614"/>
      <c r="AF37" s="614"/>
      <c r="AG37" s="614"/>
      <c r="AH37" s="614"/>
      <c r="AI37" s="614"/>
      <c r="AJ37" s="614"/>
      <c r="AK37" s="614"/>
      <c r="AL37" s="615">
        <v>0.3</v>
      </c>
      <c r="AM37" s="616"/>
      <c r="AN37" s="616"/>
      <c r="AO37" s="617"/>
      <c r="AQ37" s="673" t="s">
        <v>319</v>
      </c>
      <c r="AR37" s="674"/>
      <c r="AS37" s="674"/>
      <c r="AT37" s="674"/>
      <c r="AU37" s="674"/>
      <c r="AV37" s="674"/>
      <c r="AW37" s="674"/>
      <c r="AX37" s="674"/>
      <c r="AY37" s="675"/>
      <c r="AZ37" s="610">
        <v>105000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43785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72597</v>
      </c>
      <c r="CS37" s="643"/>
      <c r="CT37" s="643"/>
      <c r="CU37" s="643"/>
      <c r="CV37" s="643"/>
      <c r="CW37" s="643"/>
      <c r="CX37" s="643"/>
      <c r="CY37" s="644"/>
      <c r="CZ37" s="615">
        <v>1.2</v>
      </c>
      <c r="DA37" s="640"/>
      <c r="DB37" s="640"/>
      <c r="DC37" s="645"/>
      <c r="DD37" s="619">
        <v>72597</v>
      </c>
      <c r="DE37" s="643"/>
      <c r="DF37" s="643"/>
      <c r="DG37" s="643"/>
      <c r="DH37" s="643"/>
      <c r="DI37" s="643"/>
      <c r="DJ37" s="643"/>
      <c r="DK37" s="644"/>
      <c r="DL37" s="619">
        <v>72597</v>
      </c>
      <c r="DM37" s="643"/>
      <c r="DN37" s="643"/>
      <c r="DO37" s="643"/>
      <c r="DP37" s="643"/>
      <c r="DQ37" s="643"/>
      <c r="DR37" s="643"/>
      <c r="DS37" s="643"/>
      <c r="DT37" s="643"/>
      <c r="DU37" s="643"/>
      <c r="DV37" s="644"/>
      <c r="DW37" s="615">
        <v>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1519800</v>
      </c>
      <c r="S38" s="611"/>
      <c r="T38" s="611"/>
      <c r="U38" s="611"/>
      <c r="V38" s="611"/>
      <c r="W38" s="611"/>
      <c r="X38" s="611"/>
      <c r="Y38" s="612"/>
      <c r="Z38" s="613">
        <v>24.5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52632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438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391871</v>
      </c>
      <c r="CS38" s="611"/>
      <c r="CT38" s="611"/>
      <c r="CU38" s="611"/>
      <c r="CV38" s="611"/>
      <c r="CW38" s="611"/>
      <c r="CX38" s="611"/>
      <c r="CY38" s="612"/>
      <c r="CZ38" s="615">
        <v>6.6</v>
      </c>
      <c r="DA38" s="640"/>
      <c r="DB38" s="640"/>
      <c r="DC38" s="645"/>
      <c r="DD38" s="619">
        <v>355032</v>
      </c>
      <c r="DE38" s="611"/>
      <c r="DF38" s="611"/>
      <c r="DG38" s="611"/>
      <c r="DH38" s="611"/>
      <c r="DI38" s="611"/>
      <c r="DJ38" s="611"/>
      <c r="DK38" s="612"/>
      <c r="DL38" s="619">
        <v>213011</v>
      </c>
      <c r="DM38" s="611"/>
      <c r="DN38" s="611"/>
      <c r="DO38" s="611"/>
      <c r="DP38" s="611"/>
      <c r="DQ38" s="611"/>
      <c r="DR38" s="611"/>
      <c r="DS38" s="611"/>
      <c r="DT38" s="611"/>
      <c r="DU38" s="611"/>
      <c r="DV38" s="612"/>
      <c r="DW38" s="615">
        <v>8.9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3403</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633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242115</v>
      </c>
      <c r="CS39" s="643"/>
      <c r="CT39" s="643"/>
      <c r="CU39" s="643"/>
      <c r="CV39" s="643"/>
      <c r="CW39" s="643"/>
      <c r="CX39" s="643"/>
      <c r="CY39" s="644"/>
      <c r="CZ39" s="615">
        <v>4.0999999999999996</v>
      </c>
      <c r="DA39" s="640"/>
      <c r="DB39" s="640"/>
      <c r="DC39" s="645"/>
      <c r="DD39" s="619">
        <v>128807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24258</v>
      </c>
      <c r="CS40" s="611"/>
      <c r="CT40" s="611"/>
      <c r="CU40" s="611"/>
      <c r="CV40" s="611"/>
      <c r="CW40" s="611"/>
      <c r="CX40" s="611"/>
      <c r="CY40" s="612"/>
      <c r="CZ40" s="615">
        <v>0.4</v>
      </c>
      <c r="DA40" s="640"/>
      <c r="DB40" s="640"/>
      <c r="DC40" s="645"/>
      <c r="DD40" s="619">
        <v>24258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6214199</v>
      </c>
      <c r="S41" s="683"/>
      <c r="T41" s="683"/>
      <c r="U41" s="683"/>
      <c r="V41" s="683"/>
      <c r="W41" s="683"/>
      <c r="X41" s="683"/>
      <c r="Y41" s="687"/>
      <c r="Z41" s="688">
        <v>100</v>
      </c>
      <c r="AA41" s="688"/>
      <c r="AB41" s="688"/>
      <c r="AC41" s="688"/>
      <c r="AD41" s="689">
        <v>2389179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223292</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3</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168579</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403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2182971</v>
      </c>
      <c r="CS42" s="643"/>
      <c r="CT42" s="643"/>
      <c r="CU42" s="643"/>
      <c r="CV42" s="643"/>
      <c r="CW42" s="643"/>
      <c r="CX42" s="643"/>
      <c r="CY42" s="644"/>
      <c r="CZ42" s="615">
        <v>36.6</v>
      </c>
      <c r="DA42" s="640"/>
      <c r="DB42" s="640"/>
      <c r="DC42" s="645"/>
      <c r="DD42" s="619">
        <v>163198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2983</v>
      </c>
      <c r="CS43" s="643"/>
      <c r="CT43" s="643"/>
      <c r="CU43" s="643"/>
      <c r="CV43" s="643"/>
      <c r="CW43" s="643"/>
      <c r="CX43" s="643"/>
      <c r="CY43" s="644"/>
      <c r="CZ43" s="615">
        <v>0.1</v>
      </c>
      <c r="DA43" s="640"/>
      <c r="DB43" s="640"/>
      <c r="DC43" s="645"/>
      <c r="DD43" s="619">
        <v>2983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1803043</v>
      </c>
      <c r="CS44" s="611"/>
      <c r="CT44" s="611"/>
      <c r="CU44" s="611"/>
      <c r="CV44" s="611"/>
      <c r="CW44" s="611"/>
      <c r="CX44" s="611"/>
      <c r="CY44" s="612"/>
      <c r="CZ44" s="615">
        <v>30.2</v>
      </c>
      <c r="DA44" s="616"/>
      <c r="DB44" s="616"/>
      <c r="DC44" s="622"/>
      <c r="DD44" s="619">
        <v>143689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1214227</v>
      </c>
      <c r="CS45" s="643"/>
      <c r="CT45" s="643"/>
      <c r="CU45" s="643"/>
      <c r="CV45" s="643"/>
      <c r="CW45" s="643"/>
      <c r="CX45" s="643"/>
      <c r="CY45" s="644"/>
      <c r="CZ45" s="615">
        <v>20.399999999999999</v>
      </c>
      <c r="DA45" s="640"/>
      <c r="DB45" s="640"/>
      <c r="DC45" s="645"/>
      <c r="DD45" s="619">
        <v>9003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588816</v>
      </c>
      <c r="CS46" s="611"/>
      <c r="CT46" s="611"/>
      <c r="CU46" s="611"/>
      <c r="CV46" s="611"/>
      <c r="CW46" s="611"/>
      <c r="CX46" s="611"/>
      <c r="CY46" s="612"/>
      <c r="CZ46" s="615">
        <v>9.9</v>
      </c>
      <c r="DA46" s="616"/>
      <c r="DB46" s="616"/>
      <c r="DC46" s="622"/>
      <c r="DD46" s="619">
        <v>134686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379928</v>
      </c>
      <c r="CS47" s="643"/>
      <c r="CT47" s="643"/>
      <c r="CU47" s="643"/>
      <c r="CV47" s="643"/>
      <c r="CW47" s="643"/>
      <c r="CX47" s="643"/>
      <c r="CY47" s="644"/>
      <c r="CZ47" s="615">
        <v>6.4</v>
      </c>
      <c r="DA47" s="640"/>
      <c r="DB47" s="640"/>
      <c r="DC47" s="645"/>
      <c r="DD47" s="619">
        <v>19509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5962734</v>
      </c>
      <c r="CS49" s="669"/>
      <c r="CT49" s="669"/>
      <c r="CU49" s="669"/>
      <c r="CV49" s="669"/>
      <c r="CW49" s="669"/>
      <c r="CX49" s="669"/>
      <c r="CY49" s="698"/>
      <c r="CZ49" s="690">
        <v>100</v>
      </c>
      <c r="DA49" s="699"/>
      <c r="DB49" s="699"/>
      <c r="DC49" s="700"/>
      <c r="DD49" s="701">
        <v>2962119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Hq4JJPmP2j6Xf9cH7z9470QpqCjwnPnl8pMQBEH97SzkQpUmA/z8P2h4ZKvFUN3jcLT3h7Tar0WBfPkfEqXvQ==" saltValue="gOdOr6Uhf7NdJZKMZDr5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6214</v>
      </c>
      <c r="R7" s="740"/>
      <c r="S7" s="740"/>
      <c r="T7" s="740"/>
      <c r="U7" s="740"/>
      <c r="V7" s="740">
        <v>5963</v>
      </c>
      <c r="W7" s="740"/>
      <c r="X7" s="740"/>
      <c r="Y7" s="740"/>
      <c r="Z7" s="740"/>
      <c r="AA7" s="740">
        <v>251</v>
      </c>
      <c r="AB7" s="740"/>
      <c r="AC7" s="740"/>
      <c r="AD7" s="740"/>
      <c r="AE7" s="741"/>
      <c r="AF7" s="742">
        <v>199</v>
      </c>
      <c r="AG7" s="743"/>
      <c r="AH7" s="743"/>
      <c r="AI7" s="743"/>
      <c r="AJ7" s="744"/>
      <c r="AK7" s="745">
        <v>11557</v>
      </c>
      <c r="AL7" s="746"/>
      <c r="AM7" s="746"/>
      <c r="AN7" s="746"/>
      <c r="AO7" s="746"/>
      <c r="AP7" s="746">
        <v>7614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199</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424</v>
      </c>
      <c r="R28" s="810"/>
      <c r="S28" s="810"/>
      <c r="T28" s="810"/>
      <c r="U28" s="810"/>
      <c r="V28" s="810">
        <v>392</v>
      </c>
      <c r="W28" s="810"/>
      <c r="X28" s="810"/>
      <c r="Y28" s="810"/>
      <c r="Z28" s="810"/>
      <c r="AA28" s="810">
        <v>32</v>
      </c>
      <c r="AB28" s="810"/>
      <c r="AC28" s="810"/>
      <c r="AD28" s="810"/>
      <c r="AE28" s="811"/>
      <c r="AF28" s="812">
        <v>32</v>
      </c>
      <c r="AG28" s="810"/>
      <c r="AH28" s="810"/>
      <c r="AI28" s="810"/>
      <c r="AJ28" s="813"/>
      <c r="AK28" s="814">
        <v>39</v>
      </c>
      <c r="AL28" s="815"/>
      <c r="AM28" s="815"/>
      <c r="AN28" s="815"/>
      <c r="AO28" s="815"/>
      <c r="AP28" s="815" t="s">
        <v>562</v>
      </c>
      <c r="AQ28" s="815"/>
      <c r="AR28" s="815"/>
      <c r="AS28" s="815"/>
      <c r="AT28" s="815"/>
      <c r="AU28" s="815" t="s">
        <v>562</v>
      </c>
      <c r="AV28" s="815"/>
      <c r="AW28" s="815"/>
      <c r="AX28" s="815"/>
      <c r="AY28" s="815"/>
      <c r="AZ28" s="816" t="s">
        <v>562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599</v>
      </c>
      <c r="R29" s="771"/>
      <c r="S29" s="771"/>
      <c r="T29" s="771"/>
      <c r="U29" s="771"/>
      <c r="V29" s="771">
        <v>566</v>
      </c>
      <c r="W29" s="771"/>
      <c r="X29" s="771"/>
      <c r="Y29" s="771"/>
      <c r="Z29" s="771"/>
      <c r="AA29" s="771">
        <v>33</v>
      </c>
      <c r="AB29" s="771"/>
      <c r="AC29" s="771"/>
      <c r="AD29" s="771"/>
      <c r="AE29" s="772"/>
      <c r="AF29" s="773">
        <v>33</v>
      </c>
      <c r="AG29" s="774"/>
      <c r="AH29" s="774"/>
      <c r="AI29" s="774"/>
      <c r="AJ29" s="775"/>
      <c r="AK29" s="821">
        <v>80</v>
      </c>
      <c r="AL29" s="817"/>
      <c r="AM29" s="817"/>
      <c r="AN29" s="817"/>
      <c r="AO29" s="817"/>
      <c r="AP29" s="817" t="s">
        <v>562</v>
      </c>
      <c r="AQ29" s="817"/>
      <c r="AR29" s="817"/>
      <c r="AS29" s="817"/>
      <c r="AT29" s="817"/>
      <c r="AU29" s="817" t="s">
        <v>562</v>
      </c>
      <c r="AV29" s="817"/>
      <c r="AW29" s="817"/>
      <c r="AX29" s="817"/>
      <c r="AY29" s="817"/>
      <c r="AZ29" s="818" t="s">
        <v>562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156</v>
      </c>
      <c r="R30" s="771"/>
      <c r="S30" s="771"/>
      <c r="T30" s="771"/>
      <c r="U30" s="771"/>
      <c r="V30" s="771">
        <v>152</v>
      </c>
      <c r="W30" s="771"/>
      <c r="X30" s="771"/>
      <c r="Y30" s="771"/>
      <c r="Z30" s="771"/>
      <c r="AA30" s="771">
        <v>4</v>
      </c>
      <c r="AB30" s="771"/>
      <c r="AC30" s="771"/>
      <c r="AD30" s="771"/>
      <c r="AE30" s="772"/>
      <c r="AF30" s="773">
        <v>4</v>
      </c>
      <c r="AG30" s="774"/>
      <c r="AH30" s="774"/>
      <c r="AI30" s="774"/>
      <c r="AJ30" s="775"/>
      <c r="AK30" s="821">
        <v>82</v>
      </c>
      <c r="AL30" s="817"/>
      <c r="AM30" s="817"/>
      <c r="AN30" s="817"/>
      <c r="AO30" s="817"/>
      <c r="AP30" s="817" t="s">
        <v>562</v>
      </c>
      <c r="AQ30" s="817"/>
      <c r="AR30" s="817"/>
      <c r="AS30" s="817"/>
      <c r="AT30" s="817"/>
      <c r="AU30" s="817" t="s">
        <v>562</v>
      </c>
      <c r="AV30" s="817"/>
      <c r="AW30" s="817"/>
      <c r="AX30" s="817"/>
      <c r="AY30" s="817"/>
      <c r="AZ30" s="818" t="s">
        <v>562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74</v>
      </c>
      <c r="R31" s="771"/>
      <c r="S31" s="771"/>
      <c r="T31" s="771"/>
      <c r="U31" s="771"/>
      <c r="V31" s="771">
        <v>65</v>
      </c>
      <c r="W31" s="771"/>
      <c r="X31" s="771"/>
      <c r="Y31" s="771"/>
      <c r="Z31" s="771"/>
      <c r="AA31" s="771">
        <v>9</v>
      </c>
      <c r="AB31" s="771"/>
      <c r="AC31" s="771"/>
      <c r="AD31" s="771"/>
      <c r="AE31" s="772"/>
      <c r="AF31" s="773">
        <v>9</v>
      </c>
      <c r="AG31" s="774"/>
      <c r="AH31" s="774"/>
      <c r="AI31" s="774"/>
      <c r="AJ31" s="775"/>
      <c r="AK31" s="821">
        <v>41</v>
      </c>
      <c r="AL31" s="817"/>
      <c r="AM31" s="817"/>
      <c r="AN31" s="817"/>
      <c r="AO31" s="817"/>
      <c r="AP31" s="817">
        <v>15</v>
      </c>
      <c r="AQ31" s="817"/>
      <c r="AR31" s="817"/>
      <c r="AS31" s="817"/>
      <c r="AT31" s="817"/>
      <c r="AU31" s="817">
        <v>6</v>
      </c>
      <c r="AV31" s="817"/>
      <c r="AW31" s="817"/>
      <c r="AX31" s="817"/>
      <c r="AY31" s="817"/>
      <c r="AZ31" s="818" t="s">
        <v>562</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315</v>
      </c>
      <c r="R32" s="771"/>
      <c r="S32" s="771"/>
      <c r="T32" s="771"/>
      <c r="U32" s="771"/>
      <c r="V32" s="771">
        <v>273</v>
      </c>
      <c r="W32" s="771"/>
      <c r="X32" s="771"/>
      <c r="Y32" s="771"/>
      <c r="Z32" s="771"/>
      <c r="AA32" s="771">
        <v>42</v>
      </c>
      <c r="AB32" s="771"/>
      <c r="AC32" s="771"/>
      <c r="AD32" s="771"/>
      <c r="AE32" s="772"/>
      <c r="AF32" s="773">
        <v>42</v>
      </c>
      <c r="AG32" s="774"/>
      <c r="AH32" s="774"/>
      <c r="AI32" s="774"/>
      <c r="AJ32" s="775"/>
      <c r="AK32" s="821">
        <v>163</v>
      </c>
      <c r="AL32" s="817"/>
      <c r="AM32" s="817"/>
      <c r="AN32" s="817"/>
      <c r="AO32" s="817"/>
      <c r="AP32" s="817">
        <v>77</v>
      </c>
      <c r="AQ32" s="817"/>
      <c r="AR32" s="817"/>
      <c r="AS32" s="817"/>
      <c r="AT32" s="817"/>
      <c r="AU32" s="817">
        <v>40</v>
      </c>
      <c r="AV32" s="817"/>
      <c r="AW32" s="817"/>
      <c r="AX32" s="817"/>
      <c r="AY32" s="817"/>
      <c r="AZ32" s="818" t="s">
        <v>562</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393</v>
      </c>
      <c r="C33" s="768"/>
      <c r="D33" s="768"/>
      <c r="E33" s="768"/>
      <c r="F33" s="768"/>
      <c r="G33" s="768"/>
      <c r="H33" s="768"/>
      <c r="I33" s="768"/>
      <c r="J33" s="768"/>
      <c r="K33" s="768"/>
      <c r="L33" s="768"/>
      <c r="M33" s="768"/>
      <c r="N33" s="768"/>
      <c r="O33" s="768"/>
      <c r="P33" s="769"/>
      <c r="Q33" s="770">
        <v>129</v>
      </c>
      <c r="R33" s="771"/>
      <c r="S33" s="771"/>
      <c r="T33" s="771"/>
      <c r="U33" s="771"/>
      <c r="V33" s="771">
        <v>124</v>
      </c>
      <c r="W33" s="771"/>
      <c r="X33" s="771"/>
      <c r="Y33" s="771"/>
      <c r="Z33" s="771"/>
      <c r="AA33" s="771">
        <v>5</v>
      </c>
      <c r="AB33" s="771"/>
      <c r="AC33" s="771"/>
      <c r="AD33" s="771"/>
      <c r="AE33" s="772"/>
      <c r="AF33" s="773">
        <v>180</v>
      </c>
      <c r="AG33" s="774"/>
      <c r="AH33" s="774"/>
      <c r="AI33" s="774"/>
      <c r="AJ33" s="775"/>
      <c r="AK33" s="821">
        <v>17</v>
      </c>
      <c r="AL33" s="817"/>
      <c r="AM33" s="817"/>
      <c r="AN33" s="817"/>
      <c r="AO33" s="817"/>
      <c r="AP33" s="817">
        <v>677</v>
      </c>
      <c r="AQ33" s="817"/>
      <c r="AR33" s="817"/>
      <c r="AS33" s="817"/>
      <c r="AT33" s="817"/>
      <c r="AU33" s="817">
        <v>217</v>
      </c>
      <c r="AV33" s="817"/>
      <c r="AW33" s="817"/>
      <c r="AX33" s="817"/>
      <c r="AY33" s="817"/>
      <c r="AZ33" s="818" t="s">
        <v>562</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395</v>
      </c>
      <c r="C34" s="768"/>
      <c r="D34" s="768"/>
      <c r="E34" s="768"/>
      <c r="F34" s="768"/>
      <c r="G34" s="768"/>
      <c r="H34" s="768"/>
      <c r="I34" s="768"/>
      <c r="J34" s="768"/>
      <c r="K34" s="768"/>
      <c r="L34" s="768"/>
      <c r="M34" s="768"/>
      <c r="N34" s="768"/>
      <c r="O34" s="768"/>
      <c r="P34" s="769"/>
      <c r="Q34" s="770">
        <v>31</v>
      </c>
      <c r="R34" s="771"/>
      <c r="S34" s="771"/>
      <c r="T34" s="771"/>
      <c r="U34" s="771"/>
      <c r="V34" s="771">
        <v>29</v>
      </c>
      <c r="W34" s="771"/>
      <c r="X34" s="771"/>
      <c r="Y34" s="771"/>
      <c r="Z34" s="771"/>
      <c r="AA34" s="771">
        <v>2</v>
      </c>
      <c r="AB34" s="771"/>
      <c r="AC34" s="771"/>
      <c r="AD34" s="771"/>
      <c r="AE34" s="772"/>
      <c r="AF34" s="773">
        <v>32</v>
      </c>
      <c r="AG34" s="774"/>
      <c r="AH34" s="774"/>
      <c r="AI34" s="774"/>
      <c r="AJ34" s="775"/>
      <c r="AK34" s="821">
        <v>16</v>
      </c>
      <c r="AL34" s="817"/>
      <c r="AM34" s="817"/>
      <c r="AN34" s="817"/>
      <c r="AO34" s="817"/>
      <c r="AP34" s="817">
        <v>80</v>
      </c>
      <c r="AQ34" s="817"/>
      <c r="AR34" s="817"/>
      <c r="AS34" s="817"/>
      <c r="AT34" s="817"/>
      <c r="AU34" s="817">
        <v>72</v>
      </c>
      <c r="AV34" s="817"/>
      <c r="AW34" s="817"/>
      <c r="AX34" s="817"/>
      <c r="AY34" s="817"/>
      <c r="AZ34" s="818" t="s">
        <v>562</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396</v>
      </c>
      <c r="C35" s="768"/>
      <c r="D35" s="768"/>
      <c r="E35" s="768"/>
      <c r="F35" s="768"/>
      <c r="G35" s="768"/>
      <c r="H35" s="768"/>
      <c r="I35" s="768"/>
      <c r="J35" s="768"/>
      <c r="K35" s="768"/>
      <c r="L35" s="768"/>
      <c r="M35" s="768"/>
      <c r="N35" s="768"/>
      <c r="O35" s="768"/>
      <c r="P35" s="769"/>
      <c r="Q35" s="770">
        <v>345</v>
      </c>
      <c r="R35" s="771"/>
      <c r="S35" s="771"/>
      <c r="T35" s="771"/>
      <c r="U35" s="771"/>
      <c r="V35" s="771">
        <v>336</v>
      </c>
      <c r="W35" s="771"/>
      <c r="X35" s="771"/>
      <c r="Y35" s="771"/>
      <c r="Z35" s="771"/>
      <c r="AA35" s="771">
        <v>9</v>
      </c>
      <c r="AB35" s="771"/>
      <c r="AC35" s="771"/>
      <c r="AD35" s="771"/>
      <c r="AE35" s="772"/>
      <c r="AF35" s="773">
        <v>93</v>
      </c>
      <c r="AG35" s="774"/>
      <c r="AH35" s="774"/>
      <c r="AI35" s="774"/>
      <c r="AJ35" s="775"/>
      <c r="AK35" s="821">
        <v>101</v>
      </c>
      <c r="AL35" s="817"/>
      <c r="AM35" s="817"/>
      <c r="AN35" s="817"/>
      <c r="AO35" s="817"/>
      <c r="AP35" s="817">
        <v>895</v>
      </c>
      <c r="AQ35" s="817"/>
      <c r="AR35" s="817"/>
      <c r="AS35" s="817"/>
      <c r="AT35" s="817"/>
      <c r="AU35" s="817">
        <v>818</v>
      </c>
      <c r="AV35" s="817"/>
      <c r="AW35" s="817"/>
      <c r="AX35" s="817"/>
      <c r="AY35" s="817"/>
      <c r="AZ35" s="818" t="s">
        <v>562</v>
      </c>
      <c r="BA35" s="818"/>
      <c r="BB35" s="818"/>
      <c r="BC35" s="818"/>
      <c r="BD35" s="818"/>
      <c r="BE35" s="819" t="s">
        <v>394</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425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1198" t="s">
        <v>556</v>
      </c>
      <c r="C68" s="1199"/>
      <c r="D68" s="1199"/>
      <c r="E68" s="1199"/>
      <c r="F68" s="1199"/>
      <c r="G68" s="1199"/>
      <c r="H68" s="1199"/>
      <c r="I68" s="1199"/>
      <c r="J68" s="1199"/>
      <c r="K68" s="1199"/>
      <c r="L68" s="1199"/>
      <c r="M68" s="1199"/>
      <c r="N68" s="1199"/>
      <c r="O68" s="1199"/>
      <c r="P68" s="1200"/>
      <c r="Q68" s="1204">
        <v>5093</v>
      </c>
      <c r="R68" s="1203"/>
      <c r="S68" s="1203"/>
      <c r="T68" s="1203"/>
      <c r="U68" s="1203"/>
      <c r="V68" s="1203">
        <v>5037</v>
      </c>
      <c r="W68" s="1203"/>
      <c r="X68" s="1203"/>
      <c r="Y68" s="1203"/>
      <c r="Z68" s="1203"/>
      <c r="AA68" s="1203">
        <v>56</v>
      </c>
      <c r="AB68" s="1203"/>
      <c r="AC68" s="1203"/>
      <c r="AD68" s="1203"/>
      <c r="AE68" s="1203"/>
      <c r="AF68" s="1203">
        <v>56</v>
      </c>
      <c r="AG68" s="1203"/>
      <c r="AH68" s="1203"/>
      <c r="AI68" s="1203"/>
      <c r="AJ68" s="1203"/>
      <c r="AK68" s="1203">
        <v>1632</v>
      </c>
      <c r="AL68" s="1203"/>
      <c r="AM68" s="1203"/>
      <c r="AN68" s="1203"/>
      <c r="AO68" s="1203"/>
      <c r="AP68" s="1203" t="s">
        <v>488</v>
      </c>
      <c r="AQ68" s="1203"/>
      <c r="AR68" s="1203"/>
      <c r="AS68" s="1203"/>
      <c r="AT68" s="1203"/>
      <c r="AU68" s="1203" t="s">
        <v>488</v>
      </c>
      <c r="AV68" s="1203"/>
      <c r="AW68" s="1203"/>
      <c r="AX68" s="1203"/>
      <c r="AY68" s="1203"/>
      <c r="AZ68" s="1202"/>
      <c r="BA68" s="1202"/>
      <c r="BB68" s="1202"/>
      <c r="BC68" s="1202"/>
      <c r="BD68" s="1201"/>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1195" t="s">
        <v>557</v>
      </c>
      <c r="C69" s="1196"/>
      <c r="D69" s="1196"/>
      <c r="E69" s="1196"/>
      <c r="F69" s="1196"/>
      <c r="G69" s="1196"/>
      <c r="H69" s="1196"/>
      <c r="I69" s="1196"/>
      <c r="J69" s="1196"/>
      <c r="K69" s="1196"/>
      <c r="L69" s="1196"/>
      <c r="M69" s="1196"/>
      <c r="N69" s="1196"/>
      <c r="O69" s="1196"/>
      <c r="P69" s="1197"/>
      <c r="Q69" s="1212">
        <v>124</v>
      </c>
      <c r="R69" s="1205"/>
      <c r="S69" s="1205"/>
      <c r="T69" s="1205"/>
      <c r="U69" s="1205"/>
      <c r="V69" s="1205">
        <v>124</v>
      </c>
      <c r="W69" s="1205"/>
      <c r="X69" s="1205"/>
      <c r="Y69" s="1205"/>
      <c r="Z69" s="1205"/>
      <c r="AA69" s="1205">
        <v>1</v>
      </c>
      <c r="AB69" s="1205"/>
      <c r="AC69" s="1205"/>
      <c r="AD69" s="1205"/>
      <c r="AE69" s="1205"/>
      <c r="AF69" s="1205">
        <v>1</v>
      </c>
      <c r="AG69" s="1205"/>
      <c r="AH69" s="1205"/>
      <c r="AI69" s="1205"/>
      <c r="AJ69" s="1205"/>
      <c r="AK69" s="1205">
        <v>14</v>
      </c>
      <c r="AL69" s="1205"/>
      <c r="AM69" s="1205"/>
      <c r="AN69" s="1205"/>
      <c r="AO69" s="1205"/>
      <c r="AP69" s="1205" t="s">
        <v>488</v>
      </c>
      <c r="AQ69" s="1205"/>
      <c r="AR69" s="1205"/>
      <c r="AS69" s="1205"/>
      <c r="AT69" s="1205"/>
      <c r="AU69" s="1205" t="s">
        <v>488</v>
      </c>
      <c r="AV69" s="1205"/>
      <c r="AW69" s="1205"/>
      <c r="AX69" s="1205"/>
      <c r="AY69" s="1205"/>
      <c r="AZ69" s="1206"/>
      <c r="BA69" s="1206"/>
      <c r="BB69" s="1206"/>
      <c r="BC69" s="1206"/>
      <c r="BD69" s="1211"/>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1195" t="s">
        <v>558</v>
      </c>
      <c r="C70" s="1196"/>
      <c r="D70" s="1196"/>
      <c r="E70" s="1196"/>
      <c r="F70" s="1196"/>
      <c r="G70" s="1196"/>
      <c r="H70" s="1196"/>
      <c r="I70" s="1196"/>
      <c r="J70" s="1196"/>
      <c r="K70" s="1196"/>
      <c r="L70" s="1196"/>
      <c r="M70" s="1196"/>
      <c r="N70" s="1196"/>
      <c r="O70" s="1196"/>
      <c r="P70" s="1197"/>
      <c r="Q70" s="1212">
        <v>1564</v>
      </c>
      <c r="R70" s="1205"/>
      <c r="S70" s="1205"/>
      <c r="T70" s="1205"/>
      <c r="U70" s="1205"/>
      <c r="V70" s="1205">
        <v>1426</v>
      </c>
      <c r="W70" s="1205"/>
      <c r="X70" s="1205"/>
      <c r="Y70" s="1205"/>
      <c r="Z70" s="1205"/>
      <c r="AA70" s="1205">
        <v>138</v>
      </c>
      <c r="AB70" s="1205"/>
      <c r="AC70" s="1205"/>
      <c r="AD70" s="1205"/>
      <c r="AE70" s="1205"/>
      <c r="AF70" s="1205">
        <v>138</v>
      </c>
      <c r="AG70" s="1205"/>
      <c r="AH70" s="1205"/>
      <c r="AI70" s="1205"/>
      <c r="AJ70" s="1205"/>
      <c r="AK70" s="1205">
        <v>2</v>
      </c>
      <c r="AL70" s="1205"/>
      <c r="AM70" s="1205"/>
      <c r="AN70" s="1205"/>
      <c r="AO70" s="1205"/>
      <c r="AP70" s="1205">
        <v>6</v>
      </c>
      <c r="AQ70" s="1205"/>
      <c r="AR70" s="1205"/>
      <c r="AS70" s="1205"/>
      <c r="AT70" s="1205"/>
      <c r="AU70" s="1205" t="s">
        <v>488</v>
      </c>
      <c r="AV70" s="1205"/>
      <c r="AW70" s="1205"/>
      <c r="AX70" s="1205"/>
      <c r="AY70" s="1205"/>
      <c r="AZ70" s="1206"/>
      <c r="BA70" s="1206"/>
      <c r="BB70" s="1206"/>
      <c r="BC70" s="1206"/>
      <c r="BD70" s="1211"/>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1195" t="s">
        <v>559</v>
      </c>
      <c r="C71" s="1196"/>
      <c r="D71" s="1196"/>
      <c r="E71" s="1196"/>
      <c r="F71" s="1196"/>
      <c r="G71" s="1196"/>
      <c r="H71" s="1196"/>
      <c r="I71" s="1196"/>
      <c r="J71" s="1196"/>
      <c r="K71" s="1196"/>
      <c r="L71" s="1196"/>
      <c r="M71" s="1196"/>
      <c r="N71" s="1196"/>
      <c r="O71" s="1196"/>
      <c r="P71" s="1197"/>
      <c r="Q71" s="1212">
        <v>435</v>
      </c>
      <c r="R71" s="1205"/>
      <c r="S71" s="1205"/>
      <c r="T71" s="1205"/>
      <c r="U71" s="1205"/>
      <c r="V71" s="1205">
        <v>406</v>
      </c>
      <c r="W71" s="1205"/>
      <c r="X71" s="1205"/>
      <c r="Y71" s="1205"/>
      <c r="Z71" s="1205"/>
      <c r="AA71" s="1205">
        <v>29</v>
      </c>
      <c r="AB71" s="1205"/>
      <c r="AC71" s="1205"/>
      <c r="AD71" s="1205"/>
      <c r="AE71" s="1205"/>
      <c r="AF71" s="1205">
        <v>29</v>
      </c>
      <c r="AG71" s="1205"/>
      <c r="AH71" s="1205"/>
      <c r="AI71" s="1205"/>
      <c r="AJ71" s="1205"/>
      <c r="AK71" s="1205">
        <v>160</v>
      </c>
      <c r="AL71" s="1205"/>
      <c r="AM71" s="1205"/>
      <c r="AN71" s="1205"/>
      <c r="AO71" s="1205"/>
      <c r="AP71" s="1205" t="s">
        <v>562</v>
      </c>
      <c r="AQ71" s="1205"/>
      <c r="AR71" s="1205"/>
      <c r="AS71" s="1205"/>
      <c r="AT71" s="1205"/>
      <c r="AU71" s="1205" t="s">
        <v>488</v>
      </c>
      <c r="AV71" s="1205"/>
      <c r="AW71" s="1205"/>
      <c r="AX71" s="1205"/>
      <c r="AY71" s="1205"/>
      <c r="AZ71" s="1206"/>
      <c r="BA71" s="1206"/>
      <c r="BB71" s="1206"/>
      <c r="BC71" s="1206"/>
      <c r="BD71" s="1211"/>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1195" t="s">
        <v>554</v>
      </c>
      <c r="C72" s="1196"/>
      <c r="D72" s="1196"/>
      <c r="E72" s="1196"/>
      <c r="F72" s="1196"/>
      <c r="G72" s="1196"/>
      <c r="H72" s="1196"/>
      <c r="I72" s="1196"/>
      <c r="J72" s="1196"/>
      <c r="K72" s="1196"/>
      <c r="L72" s="1196"/>
      <c r="M72" s="1196"/>
      <c r="N72" s="1196"/>
      <c r="O72" s="1196"/>
      <c r="P72" s="1197"/>
      <c r="Q72" s="1212">
        <v>65</v>
      </c>
      <c r="R72" s="1205"/>
      <c r="S72" s="1205"/>
      <c r="T72" s="1205"/>
      <c r="U72" s="1205"/>
      <c r="V72" s="1205">
        <v>56</v>
      </c>
      <c r="W72" s="1205"/>
      <c r="X72" s="1205"/>
      <c r="Y72" s="1205"/>
      <c r="Z72" s="1205"/>
      <c r="AA72" s="1205">
        <v>9</v>
      </c>
      <c r="AB72" s="1205"/>
      <c r="AC72" s="1205"/>
      <c r="AD72" s="1205"/>
      <c r="AE72" s="1205"/>
      <c r="AF72" s="1205">
        <v>9</v>
      </c>
      <c r="AG72" s="1205"/>
      <c r="AH72" s="1205"/>
      <c r="AI72" s="1205"/>
      <c r="AJ72" s="1205"/>
      <c r="AK72" s="1205" t="s">
        <v>562</v>
      </c>
      <c r="AL72" s="1205"/>
      <c r="AM72" s="1205"/>
      <c r="AN72" s="1205"/>
      <c r="AO72" s="1205"/>
      <c r="AP72" s="1205" t="s">
        <v>488</v>
      </c>
      <c r="AQ72" s="1205"/>
      <c r="AR72" s="1205"/>
      <c r="AS72" s="1205"/>
      <c r="AT72" s="1205"/>
      <c r="AU72" s="1205" t="s">
        <v>488</v>
      </c>
      <c r="AV72" s="1205"/>
      <c r="AW72" s="1205"/>
      <c r="AX72" s="1205"/>
      <c r="AY72" s="1205"/>
      <c r="AZ72" s="1206"/>
      <c r="BA72" s="1206"/>
      <c r="BB72" s="1206"/>
      <c r="BC72" s="1206"/>
      <c r="BD72" s="1211"/>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1195" t="s">
        <v>560</v>
      </c>
      <c r="C73" s="1196"/>
      <c r="D73" s="1196"/>
      <c r="E73" s="1196"/>
      <c r="F73" s="1196"/>
      <c r="G73" s="1196"/>
      <c r="H73" s="1196"/>
      <c r="I73" s="1196"/>
      <c r="J73" s="1196"/>
      <c r="K73" s="1196"/>
      <c r="L73" s="1196"/>
      <c r="M73" s="1196"/>
      <c r="N73" s="1196"/>
      <c r="O73" s="1196"/>
      <c r="P73" s="1197"/>
      <c r="Q73" s="1212">
        <v>133</v>
      </c>
      <c r="R73" s="1205"/>
      <c r="S73" s="1205"/>
      <c r="T73" s="1205"/>
      <c r="U73" s="1205"/>
      <c r="V73" s="1205">
        <v>120</v>
      </c>
      <c r="W73" s="1205"/>
      <c r="X73" s="1205"/>
      <c r="Y73" s="1205"/>
      <c r="Z73" s="1205"/>
      <c r="AA73" s="1205">
        <v>13</v>
      </c>
      <c r="AB73" s="1205"/>
      <c r="AC73" s="1205"/>
      <c r="AD73" s="1205"/>
      <c r="AE73" s="1205"/>
      <c r="AF73" s="1205">
        <v>13</v>
      </c>
      <c r="AG73" s="1205"/>
      <c r="AH73" s="1205"/>
      <c r="AI73" s="1205"/>
      <c r="AJ73" s="1205"/>
      <c r="AK73" s="1205">
        <v>27</v>
      </c>
      <c r="AL73" s="1205"/>
      <c r="AM73" s="1205"/>
      <c r="AN73" s="1205"/>
      <c r="AO73" s="1205"/>
      <c r="AP73" s="1205" t="s">
        <v>488</v>
      </c>
      <c r="AQ73" s="1205"/>
      <c r="AR73" s="1205"/>
      <c r="AS73" s="1205"/>
      <c r="AT73" s="1205"/>
      <c r="AU73" s="1205" t="s">
        <v>488</v>
      </c>
      <c r="AV73" s="1205"/>
      <c r="AW73" s="1205"/>
      <c r="AX73" s="1205"/>
      <c r="AY73" s="1205"/>
      <c r="AZ73" s="1206"/>
      <c r="BA73" s="1206"/>
      <c r="BB73" s="1206"/>
      <c r="BC73" s="1206"/>
      <c r="BD73" s="1211"/>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1195" t="s">
        <v>561</v>
      </c>
      <c r="C74" s="1196"/>
      <c r="D74" s="1196"/>
      <c r="E74" s="1196"/>
      <c r="F74" s="1196"/>
      <c r="G74" s="1196"/>
      <c r="H74" s="1196"/>
      <c r="I74" s="1196"/>
      <c r="J74" s="1196"/>
      <c r="K74" s="1196"/>
      <c r="L74" s="1196"/>
      <c r="M74" s="1196"/>
      <c r="N74" s="1196"/>
      <c r="O74" s="1196"/>
      <c r="P74" s="1197"/>
      <c r="Q74" s="1212">
        <v>167564</v>
      </c>
      <c r="R74" s="1205"/>
      <c r="S74" s="1205"/>
      <c r="T74" s="1205"/>
      <c r="U74" s="1205"/>
      <c r="V74" s="1205">
        <v>164371</v>
      </c>
      <c r="W74" s="1205"/>
      <c r="X74" s="1205"/>
      <c r="Y74" s="1205"/>
      <c r="Z74" s="1205"/>
      <c r="AA74" s="1205">
        <v>3193</v>
      </c>
      <c r="AB74" s="1205"/>
      <c r="AC74" s="1205"/>
      <c r="AD74" s="1205"/>
      <c r="AE74" s="1205"/>
      <c r="AF74" s="1205">
        <v>3193</v>
      </c>
      <c r="AG74" s="1205"/>
      <c r="AH74" s="1205"/>
      <c r="AI74" s="1205"/>
      <c r="AJ74" s="1205"/>
      <c r="AK74" s="1205" t="s">
        <v>488</v>
      </c>
      <c r="AL74" s="1205"/>
      <c r="AM74" s="1205"/>
      <c r="AN74" s="1205"/>
      <c r="AO74" s="1205"/>
      <c r="AP74" s="1205" t="s">
        <v>488</v>
      </c>
      <c r="AQ74" s="1205"/>
      <c r="AR74" s="1205"/>
      <c r="AS74" s="1205"/>
      <c r="AT74" s="1205"/>
      <c r="AU74" s="1205" t="s">
        <v>488</v>
      </c>
      <c r="AV74" s="1205"/>
      <c r="AW74" s="1205"/>
      <c r="AX74" s="1205"/>
      <c r="AY74" s="1205"/>
      <c r="AZ74" s="1206"/>
      <c r="BA74" s="1206"/>
      <c r="BB74" s="1206"/>
      <c r="BC74" s="1206"/>
      <c r="BD74" s="1211"/>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1195" t="s">
        <v>555</v>
      </c>
      <c r="C75" s="1196"/>
      <c r="D75" s="1196"/>
      <c r="E75" s="1196"/>
      <c r="F75" s="1196"/>
      <c r="G75" s="1196"/>
      <c r="H75" s="1196"/>
      <c r="I75" s="1196"/>
      <c r="J75" s="1196"/>
      <c r="K75" s="1196"/>
      <c r="L75" s="1196"/>
      <c r="M75" s="1196"/>
      <c r="N75" s="1196"/>
      <c r="O75" s="1196"/>
      <c r="P75" s="1197"/>
      <c r="Q75" s="1210">
        <v>299</v>
      </c>
      <c r="R75" s="1209"/>
      <c r="S75" s="1209"/>
      <c r="T75" s="1209"/>
      <c r="U75" s="1208"/>
      <c r="V75" s="1207">
        <v>289</v>
      </c>
      <c r="W75" s="1209"/>
      <c r="X75" s="1209"/>
      <c r="Y75" s="1209"/>
      <c r="Z75" s="1208"/>
      <c r="AA75" s="1207">
        <v>40</v>
      </c>
      <c r="AB75" s="1209"/>
      <c r="AC75" s="1209"/>
      <c r="AD75" s="1209"/>
      <c r="AE75" s="1208"/>
      <c r="AF75" s="1207" t="s">
        <v>488</v>
      </c>
      <c r="AG75" s="1209"/>
      <c r="AH75" s="1209"/>
      <c r="AI75" s="1209"/>
      <c r="AJ75" s="1208"/>
      <c r="AK75" s="1207" t="s">
        <v>488</v>
      </c>
      <c r="AL75" s="1209"/>
      <c r="AM75" s="1209"/>
      <c r="AN75" s="1209"/>
      <c r="AO75" s="1208"/>
      <c r="AP75" s="1207">
        <v>566</v>
      </c>
      <c r="AQ75" s="1209"/>
      <c r="AR75" s="1209"/>
      <c r="AS75" s="1209"/>
      <c r="AT75" s="1208"/>
      <c r="AU75" s="1207" t="s">
        <v>488</v>
      </c>
      <c r="AV75" s="1209"/>
      <c r="AW75" s="1209"/>
      <c r="AX75" s="1209"/>
      <c r="AY75" s="1208"/>
      <c r="AZ75" s="1206"/>
      <c r="BA75" s="1206"/>
      <c r="BB75" s="1206"/>
      <c r="BC75" s="1206"/>
      <c r="BD75" s="1211"/>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53"/>
      <c r="C76" s="854"/>
      <c r="D76" s="854"/>
      <c r="E76" s="854"/>
      <c r="F76" s="854"/>
      <c r="G76" s="854"/>
      <c r="H76" s="854"/>
      <c r="I76" s="854"/>
      <c r="J76" s="854"/>
      <c r="K76" s="854"/>
      <c r="L76" s="854"/>
      <c r="M76" s="854"/>
      <c r="N76" s="854"/>
      <c r="O76" s="854"/>
      <c r="P76" s="855"/>
      <c r="Q76" s="857"/>
      <c r="R76" s="858"/>
      <c r="S76" s="858"/>
      <c r="T76" s="858"/>
      <c r="U76" s="821"/>
      <c r="V76" s="859"/>
      <c r="W76" s="858"/>
      <c r="X76" s="858"/>
      <c r="Y76" s="858"/>
      <c r="Z76" s="821"/>
      <c r="AA76" s="859"/>
      <c r="AB76" s="858"/>
      <c r="AC76" s="858"/>
      <c r="AD76" s="858"/>
      <c r="AE76" s="821"/>
      <c r="AF76" s="859"/>
      <c r="AG76" s="858"/>
      <c r="AH76" s="858"/>
      <c r="AI76" s="858"/>
      <c r="AJ76" s="821"/>
      <c r="AK76" s="859"/>
      <c r="AL76" s="858"/>
      <c r="AM76" s="858"/>
      <c r="AN76" s="858"/>
      <c r="AO76" s="821"/>
      <c r="AP76" s="859"/>
      <c r="AQ76" s="858"/>
      <c r="AR76" s="858"/>
      <c r="AS76" s="858"/>
      <c r="AT76" s="821"/>
      <c r="AU76" s="859"/>
      <c r="AV76" s="858"/>
      <c r="AW76" s="858"/>
      <c r="AX76" s="858"/>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53"/>
      <c r="C77" s="854"/>
      <c r="D77" s="854"/>
      <c r="E77" s="854"/>
      <c r="F77" s="854"/>
      <c r="G77" s="854"/>
      <c r="H77" s="854"/>
      <c r="I77" s="854"/>
      <c r="J77" s="854"/>
      <c r="K77" s="854"/>
      <c r="L77" s="854"/>
      <c r="M77" s="854"/>
      <c r="N77" s="854"/>
      <c r="O77" s="854"/>
      <c r="P77" s="855"/>
      <c r="Q77" s="857"/>
      <c r="R77" s="858"/>
      <c r="S77" s="858"/>
      <c r="T77" s="858"/>
      <c r="U77" s="821"/>
      <c r="V77" s="859"/>
      <c r="W77" s="858"/>
      <c r="X77" s="858"/>
      <c r="Y77" s="858"/>
      <c r="Z77" s="821"/>
      <c r="AA77" s="859"/>
      <c r="AB77" s="858"/>
      <c r="AC77" s="858"/>
      <c r="AD77" s="858"/>
      <c r="AE77" s="821"/>
      <c r="AF77" s="859"/>
      <c r="AG77" s="858"/>
      <c r="AH77" s="858"/>
      <c r="AI77" s="858"/>
      <c r="AJ77" s="821"/>
      <c r="AK77" s="859"/>
      <c r="AL77" s="858"/>
      <c r="AM77" s="858"/>
      <c r="AN77" s="858"/>
      <c r="AO77" s="821"/>
      <c r="AP77" s="859"/>
      <c r="AQ77" s="858"/>
      <c r="AR77" s="858"/>
      <c r="AS77" s="858"/>
      <c r="AT77" s="821"/>
      <c r="AU77" s="859"/>
      <c r="AV77" s="858"/>
      <c r="AW77" s="858"/>
      <c r="AX77" s="858"/>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53"/>
      <c r="C78" s="854"/>
      <c r="D78" s="854"/>
      <c r="E78" s="854"/>
      <c r="F78" s="854"/>
      <c r="G78" s="854"/>
      <c r="H78" s="854"/>
      <c r="I78" s="854"/>
      <c r="J78" s="854"/>
      <c r="K78" s="854"/>
      <c r="L78" s="854"/>
      <c r="M78" s="854"/>
      <c r="N78" s="854"/>
      <c r="O78" s="854"/>
      <c r="P78" s="855"/>
      <c r="Q78" s="856"/>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53"/>
      <c r="C79" s="854"/>
      <c r="D79" s="854"/>
      <c r="E79" s="854"/>
      <c r="F79" s="854"/>
      <c r="G79" s="854"/>
      <c r="H79" s="854"/>
      <c r="I79" s="854"/>
      <c r="J79" s="854"/>
      <c r="K79" s="854"/>
      <c r="L79" s="854"/>
      <c r="M79" s="854"/>
      <c r="N79" s="854"/>
      <c r="O79" s="854"/>
      <c r="P79" s="855"/>
      <c r="Q79" s="856"/>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53"/>
      <c r="C80" s="854"/>
      <c r="D80" s="854"/>
      <c r="E80" s="854"/>
      <c r="F80" s="854"/>
      <c r="G80" s="854"/>
      <c r="H80" s="854"/>
      <c r="I80" s="854"/>
      <c r="J80" s="854"/>
      <c r="K80" s="854"/>
      <c r="L80" s="854"/>
      <c r="M80" s="854"/>
      <c r="N80" s="854"/>
      <c r="O80" s="854"/>
      <c r="P80" s="855"/>
      <c r="Q80" s="856"/>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53"/>
      <c r="C81" s="854"/>
      <c r="D81" s="854"/>
      <c r="E81" s="854"/>
      <c r="F81" s="854"/>
      <c r="G81" s="854"/>
      <c r="H81" s="854"/>
      <c r="I81" s="854"/>
      <c r="J81" s="854"/>
      <c r="K81" s="854"/>
      <c r="L81" s="854"/>
      <c r="M81" s="854"/>
      <c r="N81" s="854"/>
      <c r="O81" s="854"/>
      <c r="P81" s="855"/>
      <c r="Q81" s="856"/>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53"/>
      <c r="C82" s="854"/>
      <c r="D82" s="854"/>
      <c r="E82" s="854"/>
      <c r="F82" s="854"/>
      <c r="G82" s="854"/>
      <c r="H82" s="854"/>
      <c r="I82" s="854"/>
      <c r="J82" s="854"/>
      <c r="K82" s="854"/>
      <c r="L82" s="854"/>
      <c r="M82" s="854"/>
      <c r="N82" s="854"/>
      <c r="O82" s="854"/>
      <c r="P82" s="855"/>
      <c r="Q82" s="856"/>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53"/>
      <c r="C83" s="854"/>
      <c r="D83" s="854"/>
      <c r="E83" s="854"/>
      <c r="F83" s="854"/>
      <c r="G83" s="854"/>
      <c r="H83" s="854"/>
      <c r="I83" s="854"/>
      <c r="J83" s="854"/>
      <c r="K83" s="854"/>
      <c r="L83" s="854"/>
      <c r="M83" s="854"/>
      <c r="N83" s="854"/>
      <c r="O83" s="854"/>
      <c r="P83" s="855"/>
      <c r="Q83" s="856"/>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53"/>
      <c r="C84" s="854"/>
      <c r="D84" s="854"/>
      <c r="E84" s="854"/>
      <c r="F84" s="854"/>
      <c r="G84" s="854"/>
      <c r="H84" s="854"/>
      <c r="I84" s="854"/>
      <c r="J84" s="854"/>
      <c r="K84" s="854"/>
      <c r="L84" s="854"/>
      <c r="M84" s="854"/>
      <c r="N84" s="854"/>
      <c r="O84" s="854"/>
      <c r="P84" s="855"/>
      <c r="Q84" s="856"/>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53"/>
      <c r="C85" s="854"/>
      <c r="D85" s="854"/>
      <c r="E85" s="854"/>
      <c r="F85" s="854"/>
      <c r="G85" s="854"/>
      <c r="H85" s="854"/>
      <c r="I85" s="854"/>
      <c r="J85" s="854"/>
      <c r="K85" s="854"/>
      <c r="L85" s="854"/>
      <c r="M85" s="854"/>
      <c r="N85" s="854"/>
      <c r="O85" s="854"/>
      <c r="P85" s="855"/>
      <c r="Q85" s="856"/>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53"/>
      <c r="C86" s="854"/>
      <c r="D86" s="854"/>
      <c r="E86" s="854"/>
      <c r="F86" s="854"/>
      <c r="G86" s="854"/>
      <c r="H86" s="854"/>
      <c r="I86" s="854"/>
      <c r="J86" s="854"/>
      <c r="K86" s="854"/>
      <c r="L86" s="854"/>
      <c r="M86" s="854"/>
      <c r="N86" s="854"/>
      <c r="O86" s="854"/>
      <c r="P86" s="855"/>
      <c r="Q86" s="856"/>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0"/>
      <c r="C87" s="861"/>
      <c r="D87" s="861"/>
      <c r="E87" s="861"/>
      <c r="F87" s="861"/>
      <c r="G87" s="861"/>
      <c r="H87" s="861"/>
      <c r="I87" s="861"/>
      <c r="J87" s="861"/>
      <c r="K87" s="861"/>
      <c r="L87" s="861"/>
      <c r="M87" s="861"/>
      <c r="N87" s="861"/>
      <c r="O87" s="861"/>
      <c r="P87" s="862"/>
      <c r="Q87" s="863"/>
      <c r="R87" s="864"/>
      <c r="S87" s="864"/>
      <c r="T87" s="864"/>
      <c r="U87" s="864"/>
      <c r="V87" s="864"/>
      <c r="W87" s="864"/>
      <c r="X87" s="864"/>
      <c r="Y87" s="864"/>
      <c r="Z87" s="864"/>
      <c r="AA87" s="864"/>
      <c r="AB87" s="864"/>
      <c r="AC87" s="864"/>
      <c r="AD87" s="864"/>
      <c r="AE87" s="864"/>
      <c r="AF87" s="864"/>
      <c r="AG87" s="864"/>
      <c r="AH87" s="864"/>
      <c r="AI87" s="864"/>
      <c r="AJ87" s="864"/>
      <c r="AK87" s="864"/>
      <c r="AL87" s="864"/>
      <c r="AM87" s="864"/>
      <c r="AN87" s="864"/>
      <c r="AO87" s="864"/>
      <c r="AP87" s="864"/>
      <c r="AQ87" s="864"/>
      <c r="AR87" s="864"/>
      <c r="AS87" s="864"/>
      <c r="AT87" s="864"/>
      <c r="AU87" s="864"/>
      <c r="AV87" s="864"/>
      <c r="AW87" s="864"/>
      <c r="AX87" s="864"/>
      <c r="AY87" s="864"/>
      <c r="AZ87" s="865"/>
      <c r="BA87" s="865"/>
      <c r="BB87" s="865"/>
      <c r="BC87" s="865"/>
      <c r="BD87" s="866"/>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67"/>
      <c r="CI102" s="868"/>
      <c r="CJ102" s="868"/>
      <c r="CK102" s="868"/>
      <c r="CL102" s="869"/>
      <c r="CM102" s="867"/>
      <c r="CN102" s="868"/>
      <c r="CO102" s="868"/>
      <c r="CP102" s="868"/>
      <c r="CQ102" s="869"/>
      <c r="CR102" s="870"/>
      <c r="CS102" s="839"/>
      <c r="CT102" s="839"/>
      <c r="CU102" s="839"/>
      <c r="CV102" s="871"/>
      <c r="CW102" s="870"/>
      <c r="CX102" s="839"/>
      <c r="CY102" s="839"/>
      <c r="CZ102" s="839"/>
      <c r="DA102" s="871"/>
      <c r="DB102" s="870"/>
      <c r="DC102" s="839"/>
      <c r="DD102" s="839"/>
      <c r="DE102" s="839"/>
      <c r="DF102" s="871"/>
      <c r="DG102" s="870"/>
      <c r="DH102" s="839"/>
      <c r="DI102" s="839"/>
      <c r="DJ102" s="839"/>
      <c r="DK102" s="871"/>
      <c r="DL102" s="870"/>
      <c r="DM102" s="839"/>
      <c r="DN102" s="839"/>
      <c r="DO102" s="839"/>
      <c r="DP102" s="871"/>
      <c r="DQ102" s="870"/>
      <c r="DR102" s="839"/>
      <c r="DS102" s="839"/>
      <c r="DT102" s="839"/>
      <c r="DU102" s="871"/>
      <c r="DV102" s="776"/>
      <c r="DW102" s="777"/>
      <c r="DX102" s="777"/>
      <c r="DY102" s="777"/>
      <c r="DZ102" s="89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895" t="s">
        <v>404</v>
      </c>
      <c r="BR103" s="895"/>
      <c r="BS103" s="895"/>
      <c r="BT103" s="895"/>
      <c r="BU103" s="895"/>
      <c r="BV103" s="895"/>
      <c r="BW103" s="895"/>
      <c r="BX103" s="895"/>
      <c r="BY103" s="895"/>
      <c r="BZ103" s="895"/>
      <c r="CA103" s="895"/>
      <c r="CB103" s="895"/>
      <c r="CC103" s="895"/>
      <c r="CD103" s="895"/>
      <c r="CE103" s="895"/>
      <c r="CF103" s="895"/>
      <c r="CG103" s="895"/>
      <c r="CH103" s="895"/>
      <c r="CI103" s="895"/>
      <c r="CJ103" s="895"/>
      <c r="CK103" s="895"/>
      <c r="CL103" s="895"/>
      <c r="CM103" s="895"/>
      <c r="CN103" s="895"/>
      <c r="CO103" s="895"/>
      <c r="CP103" s="895"/>
      <c r="CQ103" s="895"/>
      <c r="CR103" s="895"/>
      <c r="CS103" s="895"/>
      <c r="CT103" s="895"/>
      <c r="CU103" s="895"/>
      <c r="CV103" s="895"/>
      <c r="CW103" s="895"/>
      <c r="CX103" s="895"/>
      <c r="CY103" s="895"/>
      <c r="CZ103" s="895"/>
      <c r="DA103" s="895"/>
      <c r="DB103" s="895"/>
      <c r="DC103" s="895"/>
      <c r="DD103" s="895"/>
      <c r="DE103" s="895"/>
      <c r="DF103" s="895"/>
      <c r="DG103" s="895"/>
      <c r="DH103" s="895"/>
      <c r="DI103" s="895"/>
      <c r="DJ103" s="895"/>
      <c r="DK103" s="895"/>
      <c r="DL103" s="895"/>
      <c r="DM103" s="895"/>
      <c r="DN103" s="895"/>
      <c r="DO103" s="895"/>
      <c r="DP103" s="895"/>
      <c r="DQ103" s="895"/>
      <c r="DR103" s="895"/>
      <c r="DS103" s="895"/>
      <c r="DT103" s="895"/>
      <c r="DU103" s="895"/>
      <c r="DV103" s="895"/>
      <c r="DW103" s="895"/>
      <c r="DX103" s="895"/>
      <c r="DY103" s="895"/>
      <c r="DZ103" s="89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896" t="s">
        <v>405</v>
      </c>
      <c r="BR104" s="896"/>
      <c r="BS104" s="896"/>
      <c r="BT104" s="896"/>
      <c r="BU104" s="896"/>
      <c r="BV104" s="896"/>
      <c r="BW104" s="896"/>
      <c r="BX104" s="896"/>
      <c r="BY104" s="896"/>
      <c r="BZ104" s="896"/>
      <c r="CA104" s="896"/>
      <c r="CB104" s="896"/>
      <c r="CC104" s="896"/>
      <c r="CD104" s="896"/>
      <c r="CE104" s="896"/>
      <c r="CF104" s="896"/>
      <c r="CG104" s="896"/>
      <c r="CH104" s="896"/>
      <c r="CI104" s="896"/>
      <c r="CJ104" s="896"/>
      <c r="CK104" s="896"/>
      <c r="CL104" s="896"/>
      <c r="CM104" s="896"/>
      <c r="CN104" s="896"/>
      <c r="CO104" s="896"/>
      <c r="CP104" s="896"/>
      <c r="CQ104" s="896"/>
      <c r="CR104" s="896"/>
      <c r="CS104" s="896"/>
      <c r="CT104" s="896"/>
      <c r="CU104" s="896"/>
      <c r="CV104" s="896"/>
      <c r="CW104" s="896"/>
      <c r="CX104" s="896"/>
      <c r="CY104" s="896"/>
      <c r="CZ104" s="896"/>
      <c r="DA104" s="896"/>
      <c r="DB104" s="896"/>
      <c r="DC104" s="896"/>
      <c r="DD104" s="896"/>
      <c r="DE104" s="896"/>
      <c r="DF104" s="896"/>
      <c r="DG104" s="896"/>
      <c r="DH104" s="896"/>
      <c r="DI104" s="896"/>
      <c r="DJ104" s="896"/>
      <c r="DK104" s="896"/>
      <c r="DL104" s="896"/>
      <c r="DM104" s="896"/>
      <c r="DN104" s="896"/>
      <c r="DO104" s="896"/>
      <c r="DP104" s="896"/>
      <c r="DQ104" s="896"/>
      <c r="DR104" s="896"/>
      <c r="DS104" s="896"/>
      <c r="DT104" s="896"/>
      <c r="DU104" s="896"/>
      <c r="DV104" s="896"/>
      <c r="DW104" s="896"/>
      <c r="DX104" s="896"/>
      <c r="DY104" s="896"/>
      <c r="DZ104" s="89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897" t="s">
        <v>408</v>
      </c>
      <c r="B108" s="898"/>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8"/>
      <c r="AE108" s="898"/>
      <c r="AF108" s="898"/>
      <c r="AG108" s="898"/>
      <c r="AH108" s="898"/>
      <c r="AI108" s="898"/>
      <c r="AJ108" s="898"/>
      <c r="AK108" s="898"/>
      <c r="AL108" s="898"/>
      <c r="AM108" s="898"/>
      <c r="AN108" s="898"/>
      <c r="AO108" s="898"/>
      <c r="AP108" s="898"/>
      <c r="AQ108" s="898"/>
      <c r="AR108" s="898"/>
      <c r="AS108" s="898"/>
      <c r="AT108" s="899"/>
      <c r="AU108" s="897" t="s">
        <v>409</v>
      </c>
      <c r="AV108" s="898"/>
      <c r="AW108" s="898"/>
      <c r="AX108" s="898"/>
      <c r="AY108" s="898"/>
      <c r="AZ108" s="898"/>
      <c r="BA108" s="898"/>
      <c r="BB108" s="898"/>
      <c r="BC108" s="898"/>
      <c r="BD108" s="898"/>
      <c r="BE108" s="898"/>
      <c r="BF108" s="898"/>
      <c r="BG108" s="898"/>
      <c r="BH108" s="898"/>
      <c r="BI108" s="898"/>
      <c r="BJ108" s="898"/>
      <c r="BK108" s="898"/>
      <c r="BL108" s="898"/>
      <c r="BM108" s="898"/>
      <c r="BN108" s="898"/>
      <c r="BO108" s="898"/>
      <c r="BP108" s="898"/>
      <c r="BQ108" s="898"/>
      <c r="BR108" s="898"/>
      <c r="BS108" s="898"/>
      <c r="BT108" s="898"/>
      <c r="BU108" s="898"/>
      <c r="BV108" s="898"/>
      <c r="BW108" s="898"/>
      <c r="BX108" s="898"/>
      <c r="BY108" s="898"/>
      <c r="BZ108" s="898"/>
      <c r="CA108" s="898"/>
      <c r="CB108" s="898"/>
      <c r="CC108" s="898"/>
      <c r="CD108" s="898"/>
      <c r="CE108" s="898"/>
      <c r="CF108" s="898"/>
      <c r="CG108" s="898"/>
      <c r="CH108" s="898"/>
      <c r="CI108" s="898"/>
      <c r="CJ108" s="898"/>
      <c r="CK108" s="898"/>
      <c r="CL108" s="898"/>
      <c r="CM108" s="898"/>
      <c r="CN108" s="898"/>
      <c r="CO108" s="898"/>
      <c r="CP108" s="898"/>
      <c r="CQ108" s="898"/>
      <c r="CR108" s="898"/>
      <c r="CS108" s="898"/>
      <c r="CT108" s="898"/>
      <c r="CU108" s="898"/>
      <c r="CV108" s="898"/>
      <c r="CW108" s="898"/>
      <c r="CX108" s="898"/>
      <c r="CY108" s="898"/>
      <c r="CZ108" s="898"/>
      <c r="DA108" s="898"/>
      <c r="DB108" s="898"/>
      <c r="DC108" s="898"/>
      <c r="DD108" s="898"/>
      <c r="DE108" s="898"/>
      <c r="DF108" s="898"/>
      <c r="DG108" s="898"/>
      <c r="DH108" s="898"/>
      <c r="DI108" s="898"/>
      <c r="DJ108" s="898"/>
      <c r="DK108" s="898"/>
      <c r="DL108" s="898"/>
      <c r="DM108" s="898"/>
      <c r="DN108" s="898"/>
      <c r="DO108" s="898"/>
      <c r="DP108" s="898"/>
      <c r="DQ108" s="898"/>
      <c r="DR108" s="898"/>
      <c r="DS108" s="898"/>
      <c r="DT108" s="898"/>
      <c r="DU108" s="898"/>
      <c r="DV108" s="898"/>
      <c r="DW108" s="898"/>
      <c r="DX108" s="898"/>
      <c r="DY108" s="898"/>
      <c r="DZ108" s="899"/>
    </row>
    <row r="109" spans="1:131" s="212" customFormat="1" ht="26.25" customHeight="1" x14ac:dyDescent="0.2">
      <c r="A109" s="892" t="s">
        <v>410</v>
      </c>
      <c r="B109" s="873"/>
      <c r="C109" s="873"/>
      <c r="D109" s="873"/>
      <c r="E109" s="873"/>
      <c r="F109" s="873"/>
      <c r="G109" s="873"/>
      <c r="H109" s="873"/>
      <c r="I109" s="873"/>
      <c r="J109" s="873"/>
      <c r="K109" s="873"/>
      <c r="L109" s="873"/>
      <c r="M109" s="873"/>
      <c r="N109" s="873"/>
      <c r="O109" s="873"/>
      <c r="P109" s="873"/>
      <c r="Q109" s="873"/>
      <c r="R109" s="873"/>
      <c r="S109" s="873"/>
      <c r="T109" s="873"/>
      <c r="U109" s="873"/>
      <c r="V109" s="873"/>
      <c r="W109" s="873"/>
      <c r="X109" s="873"/>
      <c r="Y109" s="873"/>
      <c r="Z109" s="874"/>
      <c r="AA109" s="872" t="s">
        <v>411</v>
      </c>
      <c r="AB109" s="873"/>
      <c r="AC109" s="873"/>
      <c r="AD109" s="873"/>
      <c r="AE109" s="874"/>
      <c r="AF109" s="872" t="s">
        <v>412</v>
      </c>
      <c r="AG109" s="873"/>
      <c r="AH109" s="873"/>
      <c r="AI109" s="873"/>
      <c r="AJ109" s="874"/>
      <c r="AK109" s="872" t="s">
        <v>294</v>
      </c>
      <c r="AL109" s="873"/>
      <c r="AM109" s="873"/>
      <c r="AN109" s="873"/>
      <c r="AO109" s="874"/>
      <c r="AP109" s="872" t="s">
        <v>413</v>
      </c>
      <c r="AQ109" s="873"/>
      <c r="AR109" s="873"/>
      <c r="AS109" s="873"/>
      <c r="AT109" s="875"/>
      <c r="AU109" s="892" t="s">
        <v>410</v>
      </c>
      <c r="AV109" s="873"/>
      <c r="AW109" s="873"/>
      <c r="AX109" s="873"/>
      <c r="AY109" s="873"/>
      <c r="AZ109" s="873"/>
      <c r="BA109" s="873"/>
      <c r="BB109" s="873"/>
      <c r="BC109" s="873"/>
      <c r="BD109" s="873"/>
      <c r="BE109" s="873"/>
      <c r="BF109" s="873"/>
      <c r="BG109" s="873"/>
      <c r="BH109" s="873"/>
      <c r="BI109" s="873"/>
      <c r="BJ109" s="873"/>
      <c r="BK109" s="873"/>
      <c r="BL109" s="873"/>
      <c r="BM109" s="873"/>
      <c r="BN109" s="873"/>
      <c r="BO109" s="873"/>
      <c r="BP109" s="874"/>
      <c r="BQ109" s="872" t="s">
        <v>411</v>
      </c>
      <c r="BR109" s="873"/>
      <c r="BS109" s="873"/>
      <c r="BT109" s="873"/>
      <c r="BU109" s="874"/>
      <c r="BV109" s="872" t="s">
        <v>412</v>
      </c>
      <c r="BW109" s="873"/>
      <c r="BX109" s="873"/>
      <c r="BY109" s="873"/>
      <c r="BZ109" s="874"/>
      <c r="CA109" s="872" t="s">
        <v>294</v>
      </c>
      <c r="CB109" s="873"/>
      <c r="CC109" s="873"/>
      <c r="CD109" s="873"/>
      <c r="CE109" s="874"/>
      <c r="CF109" s="893" t="s">
        <v>413</v>
      </c>
      <c r="CG109" s="893"/>
      <c r="CH109" s="893"/>
      <c r="CI109" s="893"/>
      <c r="CJ109" s="893"/>
      <c r="CK109" s="872" t="s">
        <v>414</v>
      </c>
      <c r="CL109" s="873"/>
      <c r="CM109" s="873"/>
      <c r="CN109" s="873"/>
      <c r="CO109" s="873"/>
      <c r="CP109" s="873"/>
      <c r="CQ109" s="873"/>
      <c r="CR109" s="873"/>
      <c r="CS109" s="873"/>
      <c r="CT109" s="873"/>
      <c r="CU109" s="873"/>
      <c r="CV109" s="873"/>
      <c r="CW109" s="873"/>
      <c r="CX109" s="873"/>
      <c r="CY109" s="873"/>
      <c r="CZ109" s="873"/>
      <c r="DA109" s="873"/>
      <c r="DB109" s="873"/>
      <c r="DC109" s="873"/>
      <c r="DD109" s="873"/>
      <c r="DE109" s="873"/>
      <c r="DF109" s="874"/>
      <c r="DG109" s="872" t="s">
        <v>411</v>
      </c>
      <c r="DH109" s="873"/>
      <c r="DI109" s="873"/>
      <c r="DJ109" s="873"/>
      <c r="DK109" s="874"/>
      <c r="DL109" s="872" t="s">
        <v>412</v>
      </c>
      <c r="DM109" s="873"/>
      <c r="DN109" s="873"/>
      <c r="DO109" s="873"/>
      <c r="DP109" s="874"/>
      <c r="DQ109" s="872" t="s">
        <v>294</v>
      </c>
      <c r="DR109" s="873"/>
      <c r="DS109" s="873"/>
      <c r="DT109" s="873"/>
      <c r="DU109" s="874"/>
      <c r="DV109" s="872" t="s">
        <v>413</v>
      </c>
      <c r="DW109" s="873"/>
      <c r="DX109" s="873"/>
      <c r="DY109" s="873"/>
      <c r="DZ109" s="875"/>
    </row>
    <row r="110" spans="1:131" s="212" customFormat="1" ht="26.25" customHeight="1" x14ac:dyDescent="0.2">
      <c r="A110" s="876" t="s">
        <v>415</v>
      </c>
      <c r="B110" s="877"/>
      <c r="C110" s="877"/>
      <c r="D110" s="877"/>
      <c r="E110" s="877"/>
      <c r="F110" s="877"/>
      <c r="G110" s="877"/>
      <c r="H110" s="877"/>
      <c r="I110" s="877"/>
      <c r="J110" s="877"/>
      <c r="K110" s="877"/>
      <c r="L110" s="877"/>
      <c r="M110" s="877"/>
      <c r="N110" s="877"/>
      <c r="O110" s="877"/>
      <c r="P110" s="877"/>
      <c r="Q110" s="877"/>
      <c r="R110" s="877"/>
      <c r="S110" s="877"/>
      <c r="T110" s="877"/>
      <c r="U110" s="877"/>
      <c r="V110" s="877"/>
      <c r="W110" s="877"/>
      <c r="X110" s="877"/>
      <c r="Y110" s="877"/>
      <c r="Z110" s="878"/>
      <c r="AA110" s="879">
        <v>382732</v>
      </c>
      <c r="AB110" s="880"/>
      <c r="AC110" s="880"/>
      <c r="AD110" s="880"/>
      <c r="AE110" s="881"/>
      <c r="AF110" s="882">
        <v>393097</v>
      </c>
      <c r="AG110" s="880"/>
      <c r="AH110" s="880"/>
      <c r="AI110" s="880"/>
      <c r="AJ110" s="881"/>
      <c r="AK110" s="882">
        <v>400026</v>
      </c>
      <c r="AL110" s="880"/>
      <c r="AM110" s="880"/>
      <c r="AN110" s="880"/>
      <c r="AO110" s="881"/>
      <c r="AP110" s="883">
        <v>20.3</v>
      </c>
      <c r="AQ110" s="884"/>
      <c r="AR110" s="884"/>
      <c r="AS110" s="884"/>
      <c r="AT110" s="885"/>
      <c r="AU110" s="886" t="s">
        <v>69</v>
      </c>
      <c r="AV110" s="887"/>
      <c r="AW110" s="887"/>
      <c r="AX110" s="887"/>
      <c r="AY110" s="887"/>
      <c r="AZ110" s="909" t="s">
        <v>416</v>
      </c>
      <c r="BA110" s="877"/>
      <c r="BB110" s="877"/>
      <c r="BC110" s="877"/>
      <c r="BD110" s="877"/>
      <c r="BE110" s="877"/>
      <c r="BF110" s="877"/>
      <c r="BG110" s="877"/>
      <c r="BH110" s="877"/>
      <c r="BI110" s="877"/>
      <c r="BJ110" s="877"/>
      <c r="BK110" s="877"/>
      <c r="BL110" s="877"/>
      <c r="BM110" s="877"/>
      <c r="BN110" s="877"/>
      <c r="BO110" s="877"/>
      <c r="BP110" s="878"/>
      <c r="BQ110" s="910">
        <v>4953719</v>
      </c>
      <c r="BR110" s="911"/>
      <c r="BS110" s="911"/>
      <c r="BT110" s="911"/>
      <c r="BU110" s="911"/>
      <c r="BV110" s="911">
        <v>6459530</v>
      </c>
      <c r="BW110" s="911"/>
      <c r="BX110" s="911"/>
      <c r="BY110" s="911"/>
      <c r="BZ110" s="911"/>
      <c r="CA110" s="911">
        <v>7614184</v>
      </c>
      <c r="CB110" s="911"/>
      <c r="CC110" s="911"/>
      <c r="CD110" s="911"/>
      <c r="CE110" s="911"/>
      <c r="CF110" s="924">
        <v>385.8</v>
      </c>
      <c r="CG110" s="925"/>
      <c r="CH110" s="925"/>
      <c r="CI110" s="925"/>
      <c r="CJ110" s="925"/>
      <c r="CK110" s="926" t="s">
        <v>417</v>
      </c>
      <c r="CL110" s="927"/>
      <c r="CM110" s="909" t="s">
        <v>418</v>
      </c>
      <c r="CN110" s="877"/>
      <c r="CO110" s="877"/>
      <c r="CP110" s="877"/>
      <c r="CQ110" s="877"/>
      <c r="CR110" s="877"/>
      <c r="CS110" s="877"/>
      <c r="CT110" s="877"/>
      <c r="CU110" s="877"/>
      <c r="CV110" s="877"/>
      <c r="CW110" s="877"/>
      <c r="CX110" s="877"/>
      <c r="CY110" s="877"/>
      <c r="CZ110" s="877"/>
      <c r="DA110" s="877"/>
      <c r="DB110" s="877"/>
      <c r="DC110" s="877"/>
      <c r="DD110" s="877"/>
      <c r="DE110" s="877"/>
      <c r="DF110" s="878"/>
      <c r="DG110" s="910" t="s">
        <v>122</v>
      </c>
      <c r="DH110" s="911"/>
      <c r="DI110" s="911"/>
      <c r="DJ110" s="911"/>
      <c r="DK110" s="911"/>
      <c r="DL110" s="911" t="s">
        <v>122</v>
      </c>
      <c r="DM110" s="911"/>
      <c r="DN110" s="911"/>
      <c r="DO110" s="911"/>
      <c r="DP110" s="911"/>
      <c r="DQ110" s="911" t="s">
        <v>122</v>
      </c>
      <c r="DR110" s="911"/>
      <c r="DS110" s="911"/>
      <c r="DT110" s="911"/>
      <c r="DU110" s="911"/>
      <c r="DV110" s="912" t="s">
        <v>122</v>
      </c>
      <c r="DW110" s="912"/>
      <c r="DX110" s="912"/>
      <c r="DY110" s="912"/>
      <c r="DZ110" s="913"/>
    </row>
    <row r="111" spans="1:131" s="212" customFormat="1" ht="26.25" customHeight="1" x14ac:dyDescent="0.2">
      <c r="A111" s="914" t="s">
        <v>419</v>
      </c>
      <c r="B111" s="915"/>
      <c r="C111" s="915"/>
      <c r="D111" s="915"/>
      <c r="E111" s="915"/>
      <c r="F111" s="915"/>
      <c r="G111" s="915"/>
      <c r="H111" s="915"/>
      <c r="I111" s="915"/>
      <c r="J111" s="915"/>
      <c r="K111" s="915"/>
      <c r="L111" s="915"/>
      <c r="M111" s="915"/>
      <c r="N111" s="915"/>
      <c r="O111" s="915"/>
      <c r="P111" s="915"/>
      <c r="Q111" s="915"/>
      <c r="R111" s="915"/>
      <c r="S111" s="915"/>
      <c r="T111" s="915"/>
      <c r="U111" s="915"/>
      <c r="V111" s="915"/>
      <c r="W111" s="915"/>
      <c r="X111" s="915"/>
      <c r="Y111" s="915"/>
      <c r="Z111" s="916"/>
      <c r="AA111" s="917" t="s">
        <v>122</v>
      </c>
      <c r="AB111" s="918"/>
      <c r="AC111" s="918"/>
      <c r="AD111" s="918"/>
      <c r="AE111" s="919"/>
      <c r="AF111" s="920" t="s">
        <v>122</v>
      </c>
      <c r="AG111" s="918"/>
      <c r="AH111" s="918"/>
      <c r="AI111" s="918"/>
      <c r="AJ111" s="919"/>
      <c r="AK111" s="920" t="s">
        <v>122</v>
      </c>
      <c r="AL111" s="918"/>
      <c r="AM111" s="918"/>
      <c r="AN111" s="918"/>
      <c r="AO111" s="919"/>
      <c r="AP111" s="921" t="s">
        <v>122</v>
      </c>
      <c r="AQ111" s="922"/>
      <c r="AR111" s="922"/>
      <c r="AS111" s="922"/>
      <c r="AT111" s="923"/>
      <c r="AU111" s="888"/>
      <c r="AV111" s="889"/>
      <c r="AW111" s="889"/>
      <c r="AX111" s="889"/>
      <c r="AY111" s="889"/>
      <c r="AZ111" s="902" t="s">
        <v>420</v>
      </c>
      <c r="BA111" s="903"/>
      <c r="BB111" s="903"/>
      <c r="BC111" s="903"/>
      <c r="BD111" s="903"/>
      <c r="BE111" s="903"/>
      <c r="BF111" s="903"/>
      <c r="BG111" s="903"/>
      <c r="BH111" s="903"/>
      <c r="BI111" s="903"/>
      <c r="BJ111" s="903"/>
      <c r="BK111" s="903"/>
      <c r="BL111" s="903"/>
      <c r="BM111" s="903"/>
      <c r="BN111" s="903"/>
      <c r="BO111" s="903"/>
      <c r="BP111" s="904"/>
      <c r="BQ111" s="905" t="s">
        <v>122</v>
      </c>
      <c r="BR111" s="906"/>
      <c r="BS111" s="906"/>
      <c r="BT111" s="906"/>
      <c r="BU111" s="906"/>
      <c r="BV111" s="906" t="s">
        <v>122</v>
      </c>
      <c r="BW111" s="906"/>
      <c r="BX111" s="906"/>
      <c r="BY111" s="906"/>
      <c r="BZ111" s="906"/>
      <c r="CA111" s="906" t="s">
        <v>122</v>
      </c>
      <c r="CB111" s="906"/>
      <c r="CC111" s="906"/>
      <c r="CD111" s="906"/>
      <c r="CE111" s="906"/>
      <c r="CF111" s="900" t="s">
        <v>122</v>
      </c>
      <c r="CG111" s="901"/>
      <c r="CH111" s="901"/>
      <c r="CI111" s="901"/>
      <c r="CJ111" s="901"/>
      <c r="CK111" s="928"/>
      <c r="CL111" s="929"/>
      <c r="CM111" s="902" t="s">
        <v>421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905" t="s">
        <v>122</v>
      </c>
      <c r="DH111" s="906"/>
      <c r="DI111" s="906"/>
      <c r="DJ111" s="906"/>
      <c r="DK111" s="906"/>
      <c r="DL111" s="906" t="s">
        <v>122</v>
      </c>
      <c r="DM111" s="906"/>
      <c r="DN111" s="906"/>
      <c r="DO111" s="906"/>
      <c r="DP111" s="906"/>
      <c r="DQ111" s="906" t="s">
        <v>122</v>
      </c>
      <c r="DR111" s="906"/>
      <c r="DS111" s="906"/>
      <c r="DT111" s="906"/>
      <c r="DU111" s="906"/>
      <c r="DV111" s="907" t="s">
        <v>122</v>
      </c>
      <c r="DW111" s="907"/>
      <c r="DX111" s="907"/>
      <c r="DY111" s="907"/>
      <c r="DZ111" s="908"/>
    </row>
    <row r="112" spans="1:131" s="212" customFormat="1" ht="26.25" customHeight="1" x14ac:dyDescent="0.2">
      <c r="A112" s="932" t="s">
        <v>422</v>
      </c>
      <c r="B112" s="933"/>
      <c r="C112" s="903" t="s">
        <v>423</v>
      </c>
      <c r="D112" s="903"/>
      <c r="E112" s="903"/>
      <c r="F112" s="903"/>
      <c r="G112" s="903"/>
      <c r="H112" s="903"/>
      <c r="I112" s="903"/>
      <c r="J112" s="903"/>
      <c r="K112" s="903"/>
      <c r="L112" s="903"/>
      <c r="M112" s="903"/>
      <c r="N112" s="903"/>
      <c r="O112" s="903"/>
      <c r="P112" s="903"/>
      <c r="Q112" s="903"/>
      <c r="R112" s="903"/>
      <c r="S112" s="903"/>
      <c r="T112" s="903"/>
      <c r="U112" s="903"/>
      <c r="V112" s="903"/>
      <c r="W112" s="903"/>
      <c r="X112" s="903"/>
      <c r="Y112" s="903"/>
      <c r="Z112" s="904"/>
      <c r="AA112" s="938" t="s">
        <v>122</v>
      </c>
      <c r="AB112" s="939"/>
      <c r="AC112" s="939"/>
      <c r="AD112" s="939"/>
      <c r="AE112" s="940"/>
      <c r="AF112" s="941" t="s">
        <v>122</v>
      </c>
      <c r="AG112" s="939"/>
      <c r="AH112" s="939"/>
      <c r="AI112" s="939"/>
      <c r="AJ112" s="940"/>
      <c r="AK112" s="941" t="s">
        <v>122</v>
      </c>
      <c r="AL112" s="939"/>
      <c r="AM112" s="939"/>
      <c r="AN112" s="939"/>
      <c r="AO112" s="940"/>
      <c r="AP112" s="942" t="s">
        <v>122</v>
      </c>
      <c r="AQ112" s="943"/>
      <c r="AR112" s="943"/>
      <c r="AS112" s="943"/>
      <c r="AT112" s="944"/>
      <c r="AU112" s="888"/>
      <c r="AV112" s="889"/>
      <c r="AW112" s="889"/>
      <c r="AX112" s="889"/>
      <c r="AY112" s="889"/>
      <c r="AZ112" s="902" t="s">
        <v>424</v>
      </c>
      <c r="BA112" s="903"/>
      <c r="BB112" s="903"/>
      <c r="BC112" s="903"/>
      <c r="BD112" s="903"/>
      <c r="BE112" s="903"/>
      <c r="BF112" s="903"/>
      <c r="BG112" s="903"/>
      <c r="BH112" s="903"/>
      <c r="BI112" s="903"/>
      <c r="BJ112" s="903"/>
      <c r="BK112" s="903"/>
      <c r="BL112" s="903"/>
      <c r="BM112" s="903"/>
      <c r="BN112" s="903"/>
      <c r="BO112" s="903"/>
      <c r="BP112" s="904"/>
      <c r="BQ112" s="905">
        <v>968249</v>
      </c>
      <c r="BR112" s="906"/>
      <c r="BS112" s="906"/>
      <c r="BT112" s="906"/>
      <c r="BU112" s="906"/>
      <c r="BV112" s="906">
        <v>1019334</v>
      </c>
      <c r="BW112" s="906"/>
      <c r="BX112" s="906"/>
      <c r="BY112" s="906"/>
      <c r="BZ112" s="906"/>
      <c r="CA112" s="906">
        <v>1129567</v>
      </c>
      <c r="CB112" s="906"/>
      <c r="CC112" s="906"/>
      <c r="CD112" s="906"/>
      <c r="CE112" s="906"/>
      <c r="CF112" s="900">
        <v>57.2</v>
      </c>
      <c r="CG112" s="901"/>
      <c r="CH112" s="901"/>
      <c r="CI112" s="901"/>
      <c r="CJ112" s="901"/>
      <c r="CK112" s="928"/>
      <c r="CL112" s="929"/>
      <c r="CM112" s="902" t="s">
        <v>425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905" t="s">
        <v>122</v>
      </c>
      <c r="DH112" s="906"/>
      <c r="DI112" s="906"/>
      <c r="DJ112" s="906"/>
      <c r="DK112" s="906"/>
      <c r="DL112" s="906" t="s">
        <v>122</v>
      </c>
      <c r="DM112" s="906"/>
      <c r="DN112" s="906"/>
      <c r="DO112" s="906"/>
      <c r="DP112" s="906"/>
      <c r="DQ112" s="906" t="s">
        <v>122</v>
      </c>
      <c r="DR112" s="906"/>
      <c r="DS112" s="906"/>
      <c r="DT112" s="906"/>
      <c r="DU112" s="906"/>
      <c r="DV112" s="907" t="s">
        <v>122</v>
      </c>
      <c r="DW112" s="907"/>
      <c r="DX112" s="907"/>
      <c r="DY112" s="907"/>
      <c r="DZ112" s="908"/>
    </row>
    <row r="113" spans="1:130" s="212" customFormat="1" ht="26.25" customHeight="1" x14ac:dyDescent="0.2">
      <c r="A113" s="934"/>
      <c r="B113" s="935"/>
      <c r="C113" s="903" t="s">
        <v>426</v>
      </c>
      <c r="D113" s="903"/>
      <c r="E113" s="903"/>
      <c r="F113" s="903"/>
      <c r="G113" s="903"/>
      <c r="H113" s="903"/>
      <c r="I113" s="903"/>
      <c r="J113" s="903"/>
      <c r="K113" s="903"/>
      <c r="L113" s="903"/>
      <c r="M113" s="903"/>
      <c r="N113" s="903"/>
      <c r="O113" s="903"/>
      <c r="P113" s="903"/>
      <c r="Q113" s="903"/>
      <c r="R113" s="903"/>
      <c r="S113" s="903"/>
      <c r="T113" s="903"/>
      <c r="U113" s="903"/>
      <c r="V113" s="903"/>
      <c r="W113" s="903"/>
      <c r="X113" s="903"/>
      <c r="Y113" s="903"/>
      <c r="Z113" s="904"/>
      <c r="AA113" s="917">
        <v>94039</v>
      </c>
      <c r="AB113" s="918"/>
      <c r="AC113" s="918"/>
      <c r="AD113" s="918"/>
      <c r="AE113" s="919"/>
      <c r="AF113" s="920">
        <v>119587</v>
      </c>
      <c r="AG113" s="918"/>
      <c r="AH113" s="918"/>
      <c r="AI113" s="918"/>
      <c r="AJ113" s="919"/>
      <c r="AK113" s="920">
        <v>126896</v>
      </c>
      <c r="AL113" s="918"/>
      <c r="AM113" s="918"/>
      <c r="AN113" s="918"/>
      <c r="AO113" s="919"/>
      <c r="AP113" s="921">
        <v>6.4</v>
      </c>
      <c r="AQ113" s="922"/>
      <c r="AR113" s="922"/>
      <c r="AS113" s="922"/>
      <c r="AT113" s="923"/>
      <c r="AU113" s="888"/>
      <c r="AV113" s="889"/>
      <c r="AW113" s="889"/>
      <c r="AX113" s="889"/>
      <c r="AY113" s="889"/>
      <c r="AZ113" s="902" t="s">
        <v>427</v>
      </c>
      <c r="BA113" s="903"/>
      <c r="BB113" s="903"/>
      <c r="BC113" s="903"/>
      <c r="BD113" s="903"/>
      <c r="BE113" s="903"/>
      <c r="BF113" s="903"/>
      <c r="BG113" s="903"/>
      <c r="BH113" s="903"/>
      <c r="BI113" s="903"/>
      <c r="BJ113" s="903"/>
      <c r="BK113" s="903"/>
      <c r="BL113" s="903"/>
      <c r="BM113" s="903"/>
      <c r="BN113" s="903"/>
      <c r="BO113" s="903"/>
      <c r="BP113" s="904"/>
      <c r="BQ113" s="905">
        <v>30623</v>
      </c>
      <c r="BR113" s="906"/>
      <c r="BS113" s="906"/>
      <c r="BT113" s="906"/>
      <c r="BU113" s="906"/>
      <c r="BV113" s="906">
        <v>9253</v>
      </c>
      <c r="BW113" s="906"/>
      <c r="BX113" s="906"/>
      <c r="BY113" s="906"/>
      <c r="BZ113" s="906"/>
      <c r="CA113" s="906">
        <v>546</v>
      </c>
      <c r="CB113" s="906"/>
      <c r="CC113" s="906"/>
      <c r="CD113" s="906"/>
      <c r="CE113" s="906"/>
      <c r="CF113" s="900">
        <v>0</v>
      </c>
      <c r="CG113" s="901"/>
      <c r="CH113" s="901"/>
      <c r="CI113" s="901"/>
      <c r="CJ113" s="901"/>
      <c r="CK113" s="928"/>
      <c r="CL113" s="929"/>
      <c r="CM113" s="902" t="s">
        <v>428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938" t="s">
        <v>122</v>
      </c>
      <c r="DH113" s="939"/>
      <c r="DI113" s="939"/>
      <c r="DJ113" s="939"/>
      <c r="DK113" s="940"/>
      <c r="DL113" s="941" t="s">
        <v>122</v>
      </c>
      <c r="DM113" s="939"/>
      <c r="DN113" s="939"/>
      <c r="DO113" s="939"/>
      <c r="DP113" s="940"/>
      <c r="DQ113" s="941" t="s">
        <v>122</v>
      </c>
      <c r="DR113" s="939"/>
      <c r="DS113" s="939"/>
      <c r="DT113" s="939"/>
      <c r="DU113" s="940"/>
      <c r="DV113" s="942" t="s">
        <v>122</v>
      </c>
      <c r="DW113" s="943"/>
      <c r="DX113" s="943"/>
      <c r="DY113" s="943"/>
      <c r="DZ113" s="944"/>
    </row>
    <row r="114" spans="1:130" s="212" customFormat="1" ht="26.25" customHeight="1" x14ac:dyDescent="0.2">
      <c r="A114" s="934"/>
      <c r="B114" s="935"/>
      <c r="C114" s="903" t="s">
        <v>429</v>
      </c>
      <c r="D114" s="903"/>
      <c r="E114" s="903"/>
      <c r="F114" s="903"/>
      <c r="G114" s="903"/>
      <c r="H114" s="903"/>
      <c r="I114" s="903"/>
      <c r="J114" s="903"/>
      <c r="K114" s="903"/>
      <c r="L114" s="903"/>
      <c r="M114" s="903"/>
      <c r="N114" s="903"/>
      <c r="O114" s="903"/>
      <c r="P114" s="903"/>
      <c r="Q114" s="903"/>
      <c r="R114" s="903"/>
      <c r="S114" s="903"/>
      <c r="T114" s="903"/>
      <c r="U114" s="903"/>
      <c r="V114" s="903"/>
      <c r="W114" s="903"/>
      <c r="X114" s="903"/>
      <c r="Y114" s="903"/>
      <c r="Z114" s="904"/>
      <c r="AA114" s="938">
        <v>19065</v>
      </c>
      <c r="AB114" s="939"/>
      <c r="AC114" s="939"/>
      <c r="AD114" s="939"/>
      <c r="AE114" s="940"/>
      <c r="AF114" s="941">
        <v>16193</v>
      </c>
      <c r="AG114" s="939"/>
      <c r="AH114" s="939"/>
      <c r="AI114" s="939"/>
      <c r="AJ114" s="940"/>
      <c r="AK114" s="941">
        <v>4900</v>
      </c>
      <c r="AL114" s="939"/>
      <c r="AM114" s="939"/>
      <c r="AN114" s="939"/>
      <c r="AO114" s="940"/>
      <c r="AP114" s="942">
        <v>0.2</v>
      </c>
      <c r="AQ114" s="943"/>
      <c r="AR114" s="943"/>
      <c r="AS114" s="943"/>
      <c r="AT114" s="944"/>
      <c r="AU114" s="888"/>
      <c r="AV114" s="889"/>
      <c r="AW114" s="889"/>
      <c r="AX114" s="889"/>
      <c r="AY114" s="889"/>
      <c r="AZ114" s="902" t="s">
        <v>430</v>
      </c>
      <c r="BA114" s="903"/>
      <c r="BB114" s="903"/>
      <c r="BC114" s="903"/>
      <c r="BD114" s="903"/>
      <c r="BE114" s="903"/>
      <c r="BF114" s="903"/>
      <c r="BG114" s="903"/>
      <c r="BH114" s="903"/>
      <c r="BI114" s="903"/>
      <c r="BJ114" s="903"/>
      <c r="BK114" s="903"/>
      <c r="BL114" s="903"/>
      <c r="BM114" s="903"/>
      <c r="BN114" s="903"/>
      <c r="BO114" s="903"/>
      <c r="BP114" s="904"/>
      <c r="BQ114" s="905">
        <v>509807</v>
      </c>
      <c r="BR114" s="906"/>
      <c r="BS114" s="906"/>
      <c r="BT114" s="906"/>
      <c r="BU114" s="906"/>
      <c r="BV114" s="906">
        <v>436333</v>
      </c>
      <c r="BW114" s="906"/>
      <c r="BX114" s="906"/>
      <c r="BY114" s="906"/>
      <c r="BZ114" s="906"/>
      <c r="CA114" s="906">
        <v>636939</v>
      </c>
      <c r="CB114" s="906"/>
      <c r="CC114" s="906"/>
      <c r="CD114" s="906"/>
      <c r="CE114" s="906"/>
      <c r="CF114" s="900">
        <v>32.299999999999997</v>
      </c>
      <c r="CG114" s="901"/>
      <c r="CH114" s="901"/>
      <c r="CI114" s="901"/>
      <c r="CJ114" s="901"/>
      <c r="CK114" s="928"/>
      <c r="CL114" s="929"/>
      <c r="CM114" s="902" t="s">
        <v>431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938" t="s">
        <v>122</v>
      </c>
      <c r="DH114" s="939"/>
      <c r="DI114" s="939"/>
      <c r="DJ114" s="939"/>
      <c r="DK114" s="940"/>
      <c r="DL114" s="941" t="s">
        <v>122</v>
      </c>
      <c r="DM114" s="939"/>
      <c r="DN114" s="939"/>
      <c r="DO114" s="939"/>
      <c r="DP114" s="940"/>
      <c r="DQ114" s="941" t="s">
        <v>122</v>
      </c>
      <c r="DR114" s="939"/>
      <c r="DS114" s="939"/>
      <c r="DT114" s="939"/>
      <c r="DU114" s="940"/>
      <c r="DV114" s="942" t="s">
        <v>122</v>
      </c>
      <c r="DW114" s="943"/>
      <c r="DX114" s="943"/>
      <c r="DY114" s="943"/>
      <c r="DZ114" s="944"/>
    </row>
    <row r="115" spans="1:130" s="212" customFormat="1" ht="26.25" customHeight="1" x14ac:dyDescent="0.2">
      <c r="A115" s="934"/>
      <c r="B115" s="935"/>
      <c r="C115" s="903" t="s">
        <v>432</v>
      </c>
      <c r="D115" s="903"/>
      <c r="E115" s="903"/>
      <c r="F115" s="903"/>
      <c r="G115" s="903"/>
      <c r="H115" s="903"/>
      <c r="I115" s="903"/>
      <c r="J115" s="903"/>
      <c r="K115" s="903"/>
      <c r="L115" s="903"/>
      <c r="M115" s="903"/>
      <c r="N115" s="903"/>
      <c r="O115" s="903"/>
      <c r="P115" s="903"/>
      <c r="Q115" s="903"/>
      <c r="R115" s="903"/>
      <c r="S115" s="903"/>
      <c r="T115" s="903"/>
      <c r="U115" s="903"/>
      <c r="V115" s="903"/>
      <c r="W115" s="903"/>
      <c r="X115" s="903"/>
      <c r="Y115" s="903"/>
      <c r="Z115" s="904"/>
      <c r="AA115" s="917" t="s">
        <v>122</v>
      </c>
      <c r="AB115" s="918"/>
      <c r="AC115" s="918"/>
      <c r="AD115" s="918"/>
      <c r="AE115" s="919"/>
      <c r="AF115" s="920" t="s">
        <v>122</v>
      </c>
      <c r="AG115" s="918"/>
      <c r="AH115" s="918"/>
      <c r="AI115" s="918"/>
      <c r="AJ115" s="919"/>
      <c r="AK115" s="920" t="s">
        <v>122</v>
      </c>
      <c r="AL115" s="918"/>
      <c r="AM115" s="918"/>
      <c r="AN115" s="918"/>
      <c r="AO115" s="919"/>
      <c r="AP115" s="921" t="s">
        <v>122</v>
      </c>
      <c r="AQ115" s="922"/>
      <c r="AR115" s="922"/>
      <c r="AS115" s="922"/>
      <c r="AT115" s="923"/>
      <c r="AU115" s="888"/>
      <c r="AV115" s="889"/>
      <c r="AW115" s="889"/>
      <c r="AX115" s="889"/>
      <c r="AY115" s="889"/>
      <c r="AZ115" s="902" t="s">
        <v>433</v>
      </c>
      <c r="BA115" s="903"/>
      <c r="BB115" s="903"/>
      <c r="BC115" s="903"/>
      <c r="BD115" s="903"/>
      <c r="BE115" s="903"/>
      <c r="BF115" s="903"/>
      <c r="BG115" s="903"/>
      <c r="BH115" s="903"/>
      <c r="BI115" s="903"/>
      <c r="BJ115" s="903"/>
      <c r="BK115" s="903"/>
      <c r="BL115" s="903"/>
      <c r="BM115" s="903"/>
      <c r="BN115" s="903"/>
      <c r="BO115" s="903"/>
      <c r="BP115" s="904"/>
      <c r="BQ115" s="905" t="s">
        <v>122</v>
      </c>
      <c r="BR115" s="906"/>
      <c r="BS115" s="906"/>
      <c r="BT115" s="906"/>
      <c r="BU115" s="906"/>
      <c r="BV115" s="906" t="s">
        <v>122</v>
      </c>
      <c r="BW115" s="906"/>
      <c r="BX115" s="906"/>
      <c r="BY115" s="906"/>
      <c r="BZ115" s="906"/>
      <c r="CA115" s="906" t="s">
        <v>122</v>
      </c>
      <c r="CB115" s="906"/>
      <c r="CC115" s="906"/>
      <c r="CD115" s="906"/>
      <c r="CE115" s="906"/>
      <c r="CF115" s="900" t="s">
        <v>122</v>
      </c>
      <c r="CG115" s="901"/>
      <c r="CH115" s="901"/>
      <c r="CI115" s="901"/>
      <c r="CJ115" s="901"/>
      <c r="CK115" s="928"/>
      <c r="CL115" s="929"/>
      <c r="CM115" s="902" t="s">
        <v>434</v>
      </c>
      <c r="CN115" s="903"/>
      <c r="CO115" s="903"/>
      <c r="CP115" s="903"/>
      <c r="CQ115" s="903"/>
      <c r="CR115" s="903"/>
      <c r="CS115" s="903"/>
      <c r="CT115" s="903"/>
      <c r="CU115" s="903"/>
      <c r="CV115" s="903"/>
      <c r="CW115" s="903"/>
      <c r="CX115" s="903"/>
      <c r="CY115" s="903"/>
      <c r="CZ115" s="903"/>
      <c r="DA115" s="903"/>
      <c r="DB115" s="903"/>
      <c r="DC115" s="903"/>
      <c r="DD115" s="903"/>
      <c r="DE115" s="903"/>
      <c r="DF115" s="904"/>
      <c r="DG115" s="938" t="s">
        <v>122</v>
      </c>
      <c r="DH115" s="939"/>
      <c r="DI115" s="939"/>
      <c r="DJ115" s="939"/>
      <c r="DK115" s="940"/>
      <c r="DL115" s="941" t="s">
        <v>122</v>
      </c>
      <c r="DM115" s="939"/>
      <c r="DN115" s="939"/>
      <c r="DO115" s="939"/>
      <c r="DP115" s="940"/>
      <c r="DQ115" s="941" t="s">
        <v>122</v>
      </c>
      <c r="DR115" s="939"/>
      <c r="DS115" s="939"/>
      <c r="DT115" s="939"/>
      <c r="DU115" s="940"/>
      <c r="DV115" s="942" t="s">
        <v>122</v>
      </c>
      <c r="DW115" s="943"/>
      <c r="DX115" s="943"/>
      <c r="DY115" s="943"/>
      <c r="DZ115" s="944"/>
    </row>
    <row r="116" spans="1:130" s="212" customFormat="1" ht="26.25" customHeight="1" x14ac:dyDescent="0.2">
      <c r="A116" s="936"/>
      <c r="B116" s="937"/>
      <c r="C116" s="945" t="s">
        <v>435</v>
      </c>
      <c r="D116" s="945"/>
      <c r="E116" s="945"/>
      <c r="F116" s="945"/>
      <c r="G116" s="945"/>
      <c r="H116" s="945"/>
      <c r="I116" s="945"/>
      <c r="J116" s="945"/>
      <c r="K116" s="945"/>
      <c r="L116" s="945"/>
      <c r="M116" s="945"/>
      <c r="N116" s="945"/>
      <c r="O116" s="945"/>
      <c r="P116" s="945"/>
      <c r="Q116" s="945"/>
      <c r="R116" s="945"/>
      <c r="S116" s="945"/>
      <c r="T116" s="945"/>
      <c r="U116" s="945"/>
      <c r="V116" s="945"/>
      <c r="W116" s="945"/>
      <c r="X116" s="945"/>
      <c r="Y116" s="945"/>
      <c r="Z116" s="946"/>
      <c r="AA116" s="938" t="s">
        <v>122</v>
      </c>
      <c r="AB116" s="939"/>
      <c r="AC116" s="939"/>
      <c r="AD116" s="939"/>
      <c r="AE116" s="940"/>
      <c r="AF116" s="941" t="s">
        <v>122</v>
      </c>
      <c r="AG116" s="939"/>
      <c r="AH116" s="939"/>
      <c r="AI116" s="939"/>
      <c r="AJ116" s="940"/>
      <c r="AK116" s="941" t="s">
        <v>122</v>
      </c>
      <c r="AL116" s="939"/>
      <c r="AM116" s="939"/>
      <c r="AN116" s="939"/>
      <c r="AO116" s="940"/>
      <c r="AP116" s="942" t="s">
        <v>122</v>
      </c>
      <c r="AQ116" s="943"/>
      <c r="AR116" s="943"/>
      <c r="AS116" s="943"/>
      <c r="AT116" s="944"/>
      <c r="AU116" s="888"/>
      <c r="AV116" s="889"/>
      <c r="AW116" s="889"/>
      <c r="AX116" s="889"/>
      <c r="AY116" s="889"/>
      <c r="AZ116" s="947" t="s">
        <v>436</v>
      </c>
      <c r="BA116" s="948"/>
      <c r="BB116" s="948"/>
      <c r="BC116" s="948"/>
      <c r="BD116" s="948"/>
      <c r="BE116" s="948"/>
      <c r="BF116" s="948"/>
      <c r="BG116" s="948"/>
      <c r="BH116" s="948"/>
      <c r="BI116" s="948"/>
      <c r="BJ116" s="948"/>
      <c r="BK116" s="948"/>
      <c r="BL116" s="948"/>
      <c r="BM116" s="948"/>
      <c r="BN116" s="948"/>
      <c r="BO116" s="948"/>
      <c r="BP116" s="949"/>
      <c r="BQ116" s="905" t="s">
        <v>122</v>
      </c>
      <c r="BR116" s="906"/>
      <c r="BS116" s="906"/>
      <c r="BT116" s="906"/>
      <c r="BU116" s="906"/>
      <c r="BV116" s="906" t="s">
        <v>122</v>
      </c>
      <c r="BW116" s="906"/>
      <c r="BX116" s="906"/>
      <c r="BY116" s="906"/>
      <c r="BZ116" s="906"/>
      <c r="CA116" s="906" t="s">
        <v>122</v>
      </c>
      <c r="CB116" s="906"/>
      <c r="CC116" s="906"/>
      <c r="CD116" s="906"/>
      <c r="CE116" s="906"/>
      <c r="CF116" s="900" t="s">
        <v>122</v>
      </c>
      <c r="CG116" s="901"/>
      <c r="CH116" s="901"/>
      <c r="CI116" s="901"/>
      <c r="CJ116" s="901"/>
      <c r="CK116" s="928"/>
      <c r="CL116" s="929"/>
      <c r="CM116" s="902" t="s">
        <v>437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938" t="s">
        <v>122</v>
      </c>
      <c r="DH116" s="939"/>
      <c r="DI116" s="939"/>
      <c r="DJ116" s="939"/>
      <c r="DK116" s="940"/>
      <c r="DL116" s="941" t="s">
        <v>122</v>
      </c>
      <c r="DM116" s="939"/>
      <c r="DN116" s="939"/>
      <c r="DO116" s="939"/>
      <c r="DP116" s="940"/>
      <c r="DQ116" s="941" t="s">
        <v>122</v>
      </c>
      <c r="DR116" s="939"/>
      <c r="DS116" s="939"/>
      <c r="DT116" s="939"/>
      <c r="DU116" s="940"/>
      <c r="DV116" s="942" t="s">
        <v>122</v>
      </c>
      <c r="DW116" s="943"/>
      <c r="DX116" s="943"/>
      <c r="DY116" s="943"/>
      <c r="DZ116" s="944"/>
    </row>
    <row r="117" spans="1:130" s="212" customFormat="1" ht="26.25" customHeight="1" x14ac:dyDescent="0.2">
      <c r="A117" s="892" t="s">
        <v>177</v>
      </c>
      <c r="B117" s="873"/>
      <c r="C117" s="873"/>
      <c r="D117" s="873"/>
      <c r="E117" s="873"/>
      <c r="F117" s="873"/>
      <c r="G117" s="873"/>
      <c r="H117" s="873"/>
      <c r="I117" s="873"/>
      <c r="J117" s="873"/>
      <c r="K117" s="873"/>
      <c r="L117" s="873"/>
      <c r="M117" s="873"/>
      <c r="N117" s="873"/>
      <c r="O117" s="873"/>
      <c r="P117" s="873"/>
      <c r="Q117" s="873"/>
      <c r="R117" s="873"/>
      <c r="S117" s="873"/>
      <c r="T117" s="873"/>
      <c r="U117" s="873"/>
      <c r="V117" s="873"/>
      <c r="W117" s="873"/>
      <c r="X117" s="873"/>
      <c r="Y117" s="957" t="s">
        <v>438</v>
      </c>
      <c r="Z117" s="874"/>
      <c r="AA117" s="958">
        <v>495836</v>
      </c>
      <c r="AB117" s="959"/>
      <c r="AC117" s="959"/>
      <c r="AD117" s="959"/>
      <c r="AE117" s="960"/>
      <c r="AF117" s="961">
        <v>528877</v>
      </c>
      <c r="AG117" s="959"/>
      <c r="AH117" s="959"/>
      <c r="AI117" s="959"/>
      <c r="AJ117" s="960"/>
      <c r="AK117" s="961">
        <v>531822</v>
      </c>
      <c r="AL117" s="959"/>
      <c r="AM117" s="959"/>
      <c r="AN117" s="959"/>
      <c r="AO117" s="960"/>
      <c r="AP117" s="962"/>
      <c r="AQ117" s="963"/>
      <c r="AR117" s="963"/>
      <c r="AS117" s="963"/>
      <c r="AT117" s="964"/>
      <c r="AU117" s="888"/>
      <c r="AV117" s="889"/>
      <c r="AW117" s="889"/>
      <c r="AX117" s="889"/>
      <c r="AY117" s="889"/>
      <c r="AZ117" s="954" t="s">
        <v>439</v>
      </c>
      <c r="BA117" s="955"/>
      <c r="BB117" s="955"/>
      <c r="BC117" s="955"/>
      <c r="BD117" s="955"/>
      <c r="BE117" s="955"/>
      <c r="BF117" s="955"/>
      <c r="BG117" s="955"/>
      <c r="BH117" s="955"/>
      <c r="BI117" s="955"/>
      <c r="BJ117" s="955"/>
      <c r="BK117" s="955"/>
      <c r="BL117" s="955"/>
      <c r="BM117" s="955"/>
      <c r="BN117" s="955"/>
      <c r="BO117" s="955"/>
      <c r="BP117" s="956"/>
      <c r="BQ117" s="905" t="s">
        <v>122</v>
      </c>
      <c r="BR117" s="906"/>
      <c r="BS117" s="906"/>
      <c r="BT117" s="906"/>
      <c r="BU117" s="906"/>
      <c r="BV117" s="906" t="s">
        <v>122</v>
      </c>
      <c r="BW117" s="906"/>
      <c r="BX117" s="906"/>
      <c r="BY117" s="906"/>
      <c r="BZ117" s="906"/>
      <c r="CA117" s="906" t="s">
        <v>122</v>
      </c>
      <c r="CB117" s="906"/>
      <c r="CC117" s="906"/>
      <c r="CD117" s="906"/>
      <c r="CE117" s="906"/>
      <c r="CF117" s="900" t="s">
        <v>122</v>
      </c>
      <c r="CG117" s="901"/>
      <c r="CH117" s="901"/>
      <c r="CI117" s="901"/>
      <c r="CJ117" s="901"/>
      <c r="CK117" s="928"/>
      <c r="CL117" s="929"/>
      <c r="CM117" s="902" t="s">
        <v>440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938" t="s">
        <v>122</v>
      </c>
      <c r="DH117" s="939"/>
      <c r="DI117" s="939"/>
      <c r="DJ117" s="939"/>
      <c r="DK117" s="940"/>
      <c r="DL117" s="941" t="s">
        <v>122</v>
      </c>
      <c r="DM117" s="939"/>
      <c r="DN117" s="939"/>
      <c r="DO117" s="939"/>
      <c r="DP117" s="940"/>
      <c r="DQ117" s="941" t="s">
        <v>122</v>
      </c>
      <c r="DR117" s="939"/>
      <c r="DS117" s="939"/>
      <c r="DT117" s="939"/>
      <c r="DU117" s="940"/>
      <c r="DV117" s="942" t="s">
        <v>122</v>
      </c>
      <c r="DW117" s="943"/>
      <c r="DX117" s="943"/>
      <c r="DY117" s="943"/>
      <c r="DZ117" s="944"/>
    </row>
    <row r="118" spans="1:130" s="212" customFormat="1" ht="26.25" customHeight="1" x14ac:dyDescent="0.2">
      <c r="A118" s="892" t="s">
        <v>414</v>
      </c>
      <c r="B118" s="873"/>
      <c r="C118" s="873"/>
      <c r="D118" s="873"/>
      <c r="E118" s="873"/>
      <c r="F118" s="873"/>
      <c r="G118" s="873"/>
      <c r="H118" s="873"/>
      <c r="I118" s="873"/>
      <c r="J118" s="873"/>
      <c r="K118" s="873"/>
      <c r="L118" s="873"/>
      <c r="M118" s="873"/>
      <c r="N118" s="873"/>
      <c r="O118" s="873"/>
      <c r="P118" s="873"/>
      <c r="Q118" s="873"/>
      <c r="R118" s="873"/>
      <c r="S118" s="873"/>
      <c r="T118" s="873"/>
      <c r="U118" s="873"/>
      <c r="V118" s="873"/>
      <c r="W118" s="873"/>
      <c r="X118" s="873"/>
      <c r="Y118" s="873"/>
      <c r="Z118" s="874"/>
      <c r="AA118" s="872" t="s">
        <v>411</v>
      </c>
      <c r="AB118" s="873"/>
      <c r="AC118" s="873"/>
      <c r="AD118" s="873"/>
      <c r="AE118" s="874"/>
      <c r="AF118" s="872" t="s">
        <v>412</v>
      </c>
      <c r="AG118" s="873"/>
      <c r="AH118" s="873"/>
      <c r="AI118" s="873"/>
      <c r="AJ118" s="874"/>
      <c r="AK118" s="872" t="s">
        <v>294</v>
      </c>
      <c r="AL118" s="873"/>
      <c r="AM118" s="873"/>
      <c r="AN118" s="873"/>
      <c r="AO118" s="874"/>
      <c r="AP118" s="950" t="s">
        <v>413</v>
      </c>
      <c r="AQ118" s="951"/>
      <c r="AR118" s="951"/>
      <c r="AS118" s="951"/>
      <c r="AT118" s="952"/>
      <c r="AU118" s="888"/>
      <c r="AV118" s="889"/>
      <c r="AW118" s="889"/>
      <c r="AX118" s="889"/>
      <c r="AY118" s="889"/>
      <c r="AZ118" s="953" t="s">
        <v>441</v>
      </c>
      <c r="BA118" s="945"/>
      <c r="BB118" s="945"/>
      <c r="BC118" s="945"/>
      <c r="BD118" s="945"/>
      <c r="BE118" s="945"/>
      <c r="BF118" s="945"/>
      <c r="BG118" s="945"/>
      <c r="BH118" s="945"/>
      <c r="BI118" s="945"/>
      <c r="BJ118" s="945"/>
      <c r="BK118" s="945"/>
      <c r="BL118" s="945"/>
      <c r="BM118" s="945"/>
      <c r="BN118" s="945"/>
      <c r="BO118" s="945"/>
      <c r="BP118" s="946"/>
      <c r="BQ118" s="979" t="s">
        <v>122</v>
      </c>
      <c r="BR118" s="980"/>
      <c r="BS118" s="980"/>
      <c r="BT118" s="980"/>
      <c r="BU118" s="980"/>
      <c r="BV118" s="980" t="s">
        <v>122</v>
      </c>
      <c r="BW118" s="980"/>
      <c r="BX118" s="980"/>
      <c r="BY118" s="980"/>
      <c r="BZ118" s="980"/>
      <c r="CA118" s="980" t="s">
        <v>122</v>
      </c>
      <c r="CB118" s="980"/>
      <c r="CC118" s="980"/>
      <c r="CD118" s="980"/>
      <c r="CE118" s="980"/>
      <c r="CF118" s="900" t="s">
        <v>122</v>
      </c>
      <c r="CG118" s="901"/>
      <c r="CH118" s="901"/>
      <c r="CI118" s="901"/>
      <c r="CJ118" s="901"/>
      <c r="CK118" s="928"/>
      <c r="CL118" s="929"/>
      <c r="CM118" s="902" t="s">
        <v>442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938" t="s">
        <v>122</v>
      </c>
      <c r="DH118" s="939"/>
      <c r="DI118" s="939"/>
      <c r="DJ118" s="939"/>
      <c r="DK118" s="940"/>
      <c r="DL118" s="941" t="s">
        <v>122</v>
      </c>
      <c r="DM118" s="939"/>
      <c r="DN118" s="939"/>
      <c r="DO118" s="939"/>
      <c r="DP118" s="940"/>
      <c r="DQ118" s="941" t="s">
        <v>122</v>
      </c>
      <c r="DR118" s="939"/>
      <c r="DS118" s="939"/>
      <c r="DT118" s="939"/>
      <c r="DU118" s="940"/>
      <c r="DV118" s="942" t="s">
        <v>122</v>
      </c>
      <c r="DW118" s="943"/>
      <c r="DX118" s="943"/>
      <c r="DY118" s="943"/>
      <c r="DZ118" s="944"/>
    </row>
    <row r="119" spans="1:130" s="212" customFormat="1" ht="26.25" customHeight="1" x14ac:dyDescent="0.2">
      <c r="A119" s="1036" t="s">
        <v>417</v>
      </c>
      <c r="B119" s="927"/>
      <c r="C119" s="909" t="s">
        <v>418</v>
      </c>
      <c r="D119" s="877"/>
      <c r="E119" s="877"/>
      <c r="F119" s="877"/>
      <c r="G119" s="877"/>
      <c r="H119" s="877"/>
      <c r="I119" s="877"/>
      <c r="J119" s="877"/>
      <c r="K119" s="877"/>
      <c r="L119" s="877"/>
      <c r="M119" s="877"/>
      <c r="N119" s="877"/>
      <c r="O119" s="877"/>
      <c r="P119" s="877"/>
      <c r="Q119" s="877"/>
      <c r="R119" s="877"/>
      <c r="S119" s="877"/>
      <c r="T119" s="877"/>
      <c r="U119" s="877"/>
      <c r="V119" s="877"/>
      <c r="W119" s="877"/>
      <c r="X119" s="877"/>
      <c r="Y119" s="877"/>
      <c r="Z119" s="878"/>
      <c r="AA119" s="879" t="s">
        <v>122</v>
      </c>
      <c r="AB119" s="880"/>
      <c r="AC119" s="880"/>
      <c r="AD119" s="880"/>
      <c r="AE119" s="881"/>
      <c r="AF119" s="882" t="s">
        <v>122</v>
      </c>
      <c r="AG119" s="880"/>
      <c r="AH119" s="880"/>
      <c r="AI119" s="880"/>
      <c r="AJ119" s="881"/>
      <c r="AK119" s="882" t="s">
        <v>122</v>
      </c>
      <c r="AL119" s="880"/>
      <c r="AM119" s="880"/>
      <c r="AN119" s="880"/>
      <c r="AO119" s="881"/>
      <c r="AP119" s="883" t="s">
        <v>122</v>
      </c>
      <c r="AQ119" s="884"/>
      <c r="AR119" s="884"/>
      <c r="AS119" s="884"/>
      <c r="AT119" s="885"/>
      <c r="AU119" s="890"/>
      <c r="AV119" s="891"/>
      <c r="AW119" s="891"/>
      <c r="AX119" s="891"/>
      <c r="AY119" s="891"/>
      <c r="AZ119" s="235" t="s">
        <v>177</v>
      </c>
      <c r="BA119" s="235"/>
      <c r="BB119" s="235"/>
      <c r="BC119" s="235"/>
      <c r="BD119" s="235"/>
      <c r="BE119" s="235"/>
      <c r="BF119" s="235"/>
      <c r="BG119" s="235"/>
      <c r="BH119" s="235"/>
      <c r="BI119" s="235"/>
      <c r="BJ119" s="235"/>
      <c r="BK119" s="235"/>
      <c r="BL119" s="235"/>
      <c r="BM119" s="235"/>
      <c r="BN119" s="235"/>
      <c r="BO119" s="957" t="s">
        <v>443</v>
      </c>
      <c r="BP119" s="985"/>
      <c r="BQ119" s="979">
        <v>6462398</v>
      </c>
      <c r="BR119" s="980"/>
      <c r="BS119" s="980"/>
      <c r="BT119" s="980"/>
      <c r="BU119" s="980"/>
      <c r="BV119" s="980">
        <v>7924450</v>
      </c>
      <c r="BW119" s="980"/>
      <c r="BX119" s="980"/>
      <c r="BY119" s="980"/>
      <c r="BZ119" s="980"/>
      <c r="CA119" s="980">
        <v>9381236</v>
      </c>
      <c r="CB119" s="980"/>
      <c r="CC119" s="980"/>
      <c r="CD119" s="980"/>
      <c r="CE119" s="980"/>
      <c r="CF119" s="981"/>
      <c r="CG119" s="982"/>
      <c r="CH119" s="982"/>
      <c r="CI119" s="982"/>
      <c r="CJ119" s="983"/>
      <c r="CK119" s="930"/>
      <c r="CL119" s="931"/>
      <c r="CM119" s="953" t="s">
        <v>444</v>
      </c>
      <c r="CN119" s="945"/>
      <c r="CO119" s="945"/>
      <c r="CP119" s="945"/>
      <c r="CQ119" s="945"/>
      <c r="CR119" s="945"/>
      <c r="CS119" s="945"/>
      <c r="CT119" s="945"/>
      <c r="CU119" s="945"/>
      <c r="CV119" s="945"/>
      <c r="CW119" s="945"/>
      <c r="CX119" s="945"/>
      <c r="CY119" s="945"/>
      <c r="CZ119" s="945"/>
      <c r="DA119" s="945"/>
      <c r="DB119" s="945"/>
      <c r="DC119" s="945"/>
      <c r="DD119" s="945"/>
      <c r="DE119" s="945"/>
      <c r="DF119" s="946"/>
      <c r="DG119" s="984" t="s">
        <v>122</v>
      </c>
      <c r="DH119" s="966"/>
      <c r="DI119" s="966"/>
      <c r="DJ119" s="966"/>
      <c r="DK119" s="967"/>
      <c r="DL119" s="965" t="s">
        <v>122</v>
      </c>
      <c r="DM119" s="966"/>
      <c r="DN119" s="966"/>
      <c r="DO119" s="966"/>
      <c r="DP119" s="967"/>
      <c r="DQ119" s="965" t="s">
        <v>122</v>
      </c>
      <c r="DR119" s="966"/>
      <c r="DS119" s="966"/>
      <c r="DT119" s="966"/>
      <c r="DU119" s="967"/>
      <c r="DV119" s="968" t="s">
        <v>122</v>
      </c>
      <c r="DW119" s="969"/>
      <c r="DX119" s="969"/>
      <c r="DY119" s="969"/>
      <c r="DZ119" s="970"/>
    </row>
    <row r="120" spans="1:130" s="212" customFormat="1" ht="26.25" customHeight="1" x14ac:dyDescent="0.2">
      <c r="A120" s="1037"/>
      <c r="B120" s="929"/>
      <c r="C120" s="902" t="s">
        <v>421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938" t="s">
        <v>122</v>
      </c>
      <c r="AB120" s="939"/>
      <c r="AC120" s="939"/>
      <c r="AD120" s="939"/>
      <c r="AE120" s="940"/>
      <c r="AF120" s="941" t="s">
        <v>122</v>
      </c>
      <c r="AG120" s="939"/>
      <c r="AH120" s="939"/>
      <c r="AI120" s="939"/>
      <c r="AJ120" s="940"/>
      <c r="AK120" s="941" t="s">
        <v>122</v>
      </c>
      <c r="AL120" s="939"/>
      <c r="AM120" s="939"/>
      <c r="AN120" s="939"/>
      <c r="AO120" s="940"/>
      <c r="AP120" s="942" t="s">
        <v>122</v>
      </c>
      <c r="AQ120" s="943"/>
      <c r="AR120" s="943"/>
      <c r="AS120" s="943"/>
      <c r="AT120" s="944"/>
      <c r="AU120" s="971" t="s">
        <v>445</v>
      </c>
      <c r="AV120" s="972"/>
      <c r="AW120" s="972"/>
      <c r="AX120" s="972"/>
      <c r="AY120" s="973"/>
      <c r="AZ120" s="909" t="s">
        <v>446</v>
      </c>
      <c r="BA120" s="877"/>
      <c r="BB120" s="877"/>
      <c r="BC120" s="877"/>
      <c r="BD120" s="877"/>
      <c r="BE120" s="877"/>
      <c r="BF120" s="877"/>
      <c r="BG120" s="877"/>
      <c r="BH120" s="877"/>
      <c r="BI120" s="877"/>
      <c r="BJ120" s="877"/>
      <c r="BK120" s="877"/>
      <c r="BL120" s="877"/>
      <c r="BM120" s="877"/>
      <c r="BN120" s="877"/>
      <c r="BO120" s="877"/>
      <c r="BP120" s="878"/>
      <c r="BQ120" s="910">
        <v>8213671</v>
      </c>
      <c r="BR120" s="911"/>
      <c r="BS120" s="911"/>
      <c r="BT120" s="911"/>
      <c r="BU120" s="911"/>
      <c r="BV120" s="911">
        <v>8228345</v>
      </c>
      <c r="BW120" s="911"/>
      <c r="BX120" s="911"/>
      <c r="BY120" s="911"/>
      <c r="BZ120" s="911"/>
      <c r="CA120" s="911">
        <v>8009789</v>
      </c>
      <c r="CB120" s="911"/>
      <c r="CC120" s="911"/>
      <c r="CD120" s="911"/>
      <c r="CE120" s="911"/>
      <c r="CF120" s="924">
        <v>405.9</v>
      </c>
      <c r="CG120" s="925"/>
      <c r="CH120" s="925"/>
      <c r="CI120" s="925"/>
      <c r="CJ120" s="925"/>
      <c r="CK120" s="986" t="s">
        <v>447</v>
      </c>
      <c r="CL120" s="987"/>
      <c r="CM120" s="987"/>
      <c r="CN120" s="987"/>
      <c r="CO120" s="988"/>
      <c r="CP120" s="994" t="s">
        <v>396</v>
      </c>
      <c r="CQ120" s="995"/>
      <c r="CR120" s="995"/>
      <c r="CS120" s="995"/>
      <c r="CT120" s="995"/>
      <c r="CU120" s="995"/>
      <c r="CV120" s="995"/>
      <c r="CW120" s="995"/>
      <c r="CX120" s="995"/>
      <c r="CY120" s="995"/>
      <c r="CZ120" s="995"/>
      <c r="DA120" s="995"/>
      <c r="DB120" s="995"/>
      <c r="DC120" s="995"/>
      <c r="DD120" s="995"/>
      <c r="DE120" s="995"/>
      <c r="DF120" s="996"/>
      <c r="DG120" s="910" t="s">
        <v>122</v>
      </c>
      <c r="DH120" s="911"/>
      <c r="DI120" s="911"/>
      <c r="DJ120" s="911"/>
      <c r="DK120" s="911"/>
      <c r="DL120" s="911">
        <v>823740</v>
      </c>
      <c r="DM120" s="911"/>
      <c r="DN120" s="911"/>
      <c r="DO120" s="911"/>
      <c r="DP120" s="911"/>
      <c r="DQ120" s="911">
        <v>818226</v>
      </c>
      <c r="DR120" s="911"/>
      <c r="DS120" s="911"/>
      <c r="DT120" s="911"/>
      <c r="DU120" s="911"/>
      <c r="DV120" s="912">
        <v>41.5</v>
      </c>
      <c r="DW120" s="912"/>
      <c r="DX120" s="912"/>
      <c r="DY120" s="912"/>
      <c r="DZ120" s="913"/>
    </row>
    <row r="121" spans="1:130" s="212" customFormat="1" ht="26.25" customHeight="1" x14ac:dyDescent="0.2">
      <c r="A121" s="1037"/>
      <c r="B121" s="929"/>
      <c r="C121" s="954" t="s">
        <v>448</v>
      </c>
      <c r="D121" s="955"/>
      <c r="E121" s="955"/>
      <c r="F121" s="955"/>
      <c r="G121" s="955"/>
      <c r="H121" s="955"/>
      <c r="I121" s="955"/>
      <c r="J121" s="955"/>
      <c r="K121" s="955"/>
      <c r="L121" s="955"/>
      <c r="M121" s="955"/>
      <c r="N121" s="955"/>
      <c r="O121" s="955"/>
      <c r="P121" s="955"/>
      <c r="Q121" s="955"/>
      <c r="R121" s="955"/>
      <c r="S121" s="955"/>
      <c r="T121" s="955"/>
      <c r="U121" s="955"/>
      <c r="V121" s="955"/>
      <c r="W121" s="955"/>
      <c r="X121" s="955"/>
      <c r="Y121" s="955"/>
      <c r="Z121" s="956"/>
      <c r="AA121" s="938" t="s">
        <v>122</v>
      </c>
      <c r="AB121" s="939"/>
      <c r="AC121" s="939"/>
      <c r="AD121" s="939"/>
      <c r="AE121" s="940"/>
      <c r="AF121" s="941" t="s">
        <v>122</v>
      </c>
      <c r="AG121" s="939"/>
      <c r="AH121" s="939"/>
      <c r="AI121" s="939"/>
      <c r="AJ121" s="940"/>
      <c r="AK121" s="941" t="s">
        <v>122</v>
      </c>
      <c r="AL121" s="939"/>
      <c r="AM121" s="939"/>
      <c r="AN121" s="939"/>
      <c r="AO121" s="940"/>
      <c r="AP121" s="942" t="s">
        <v>122</v>
      </c>
      <c r="AQ121" s="943"/>
      <c r="AR121" s="943"/>
      <c r="AS121" s="943"/>
      <c r="AT121" s="944"/>
      <c r="AU121" s="974"/>
      <c r="AV121" s="975"/>
      <c r="AW121" s="975"/>
      <c r="AX121" s="975"/>
      <c r="AY121" s="976"/>
      <c r="AZ121" s="902" t="s">
        <v>449</v>
      </c>
      <c r="BA121" s="903"/>
      <c r="BB121" s="903"/>
      <c r="BC121" s="903"/>
      <c r="BD121" s="903"/>
      <c r="BE121" s="903"/>
      <c r="BF121" s="903"/>
      <c r="BG121" s="903"/>
      <c r="BH121" s="903"/>
      <c r="BI121" s="903"/>
      <c r="BJ121" s="903"/>
      <c r="BK121" s="903"/>
      <c r="BL121" s="903"/>
      <c r="BM121" s="903"/>
      <c r="BN121" s="903"/>
      <c r="BO121" s="903"/>
      <c r="BP121" s="904"/>
      <c r="BQ121" s="905">
        <v>533334</v>
      </c>
      <c r="BR121" s="906"/>
      <c r="BS121" s="906"/>
      <c r="BT121" s="906"/>
      <c r="BU121" s="906"/>
      <c r="BV121" s="906">
        <v>522630</v>
      </c>
      <c r="BW121" s="906"/>
      <c r="BX121" s="906"/>
      <c r="BY121" s="906"/>
      <c r="BZ121" s="906"/>
      <c r="CA121" s="906">
        <v>501020</v>
      </c>
      <c r="CB121" s="906"/>
      <c r="CC121" s="906"/>
      <c r="CD121" s="906"/>
      <c r="CE121" s="906"/>
      <c r="CF121" s="900">
        <v>25.4</v>
      </c>
      <c r="CG121" s="901"/>
      <c r="CH121" s="901"/>
      <c r="CI121" s="901"/>
      <c r="CJ121" s="901"/>
      <c r="CK121" s="989"/>
      <c r="CL121" s="990"/>
      <c r="CM121" s="990"/>
      <c r="CN121" s="990"/>
      <c r="CO121" s="991"/>
      <c r="CP121" s="999" t="s">
        <v>393</v>
      </c>
      <c r="CQ121" s="1000"/>
      <c r="CR121" s="1000"/>
      <c r="CS121" s="1000"/>
      <c r="CT121" s="1000"/>
      <c r="CU121" s="1000"/>
      <c r="CV121" s="1000"/>
      <c r="CW121" s="1000"/>
      <c r="CX121" s="1000"/>
      <c r="CY121" s="1000"/>
      <c r="CZ121" s="1000"/>
      <c r="DA121" s="1000"/>
      <c r="DB121" s="1000"/>
      <c r="DC121" s="1000"/>
      <c r="DD121" s="1000"/>
      <c r="DE121" s="1000"/>
      <c r="DF121" s="1001"/>
      <c r="DG121" s="905">
        <v>31967</v>
      </c>
      <c r="DH121" s="906"/>
      <c r="DI121" s="906"/>
      <c r="DJ121" s="906"/>
      <c r="DK121" s="906"/>
      <c r="DL121" s="906">
        <v>59022</v>
      </c>
      <c r="DM121" s="906"/>
      <c r="DN121" s="906"/>
      <c r="DO121" s="906"/>
      <c r="DP121" s="906"/>
      <c r="DQ121" s="906">
        <v>193017</v>
      </c>
      <c r="DR121" s="906"/>
      <c r="DS121" s="906"/>
      <c r="DT121" s="906"/>
      <c r="DU121" s="906"/>
      <c r="DV121" s="907">
        <v>9.8000000000000007</v>
      </c>
      <c r="DW121" s="907"/>
      <c r="DX121" s="907"/>
      <c r="DY121" s="907"/>
      <c r="DZ121" s="908"/>
    </row>
    <row r="122" spans="1:130" s="212" customFormat="1" ht="26.25" customHeight="1" x14ac:dyDescent="0.2">
      <c r="A122" s="1037"/>
      <c r="B122" s="929"/>
      <c r="C122" s="902" t="s">
        <v>431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938" t="s">
        <v>122</v>
      </c>
      <c r="AB122" s="939"/>
      <c r="AC122" s="939"/>
      <c r="AD122" s="939"/>
      <c r="AE122" s="940"/>
      <c r="AF122" s="941" t="s">
        <v>122</v>
      </c>
      <c r="AG122" s="939"/>
      <c r="AH122" s="939"/>
      <c r="AI122" s="939"/>
      <c r="AJ122" s="940"/>
      <c r="AK122" s="941" t="s">
        <v>122</v>
      </c>
      <c r="AL122" s="939"/>
      <c r="AM122" s="939"/>
      <c r="AN122" s="939"/>
      <c r="AO122" s="940"/>
      <c r="AP122" s="942" t="s">
        <v>122</v>
      </c>
      <c r="AQ122" s="943"/>
      <c r="AR122" s="943"/>
      <c r="AS122" s="943"/>
      <c r="AT122" s="944"/>
      <c r="AU122" s="974"/>
      <c r="AV122" s="975"/>
      <c r="AW122" s="975"/>
      <c r="AX122" s="975"/>
      <c r="AY122" s="976"/>
      <c r="AZ122" s="953" t="s">
        <v>450</v>
      </c>
      <c r="BA122" s="945"/>
      <c r="BB122" s="945"/>
      <c r="BC122" s="945"/>
      <c r="BD122" s="945"/>
      <c r="BE122" s="945"/>
      <c r="BF122" s="945"/>
      <c r="BG122" s="945"/>
      <c r="BH122" s="945"/>
      <c r="BI122" s="945"/>
      <c r="BJ122" s="945"/>
      <c r="BK122" s="945"/>
      <c r="BL122" s="945"/>
      <c r="BM122" s="945"/>
      <c r="BN122" s="945"/>
      <c r="BO122" s="945"/>
      <c r="BP122" s="946"/>
      <c r="BQ122" s="979">
        <v>3568720</v>
      </c>
      <c r="BR122" s="980"/>
      <c r="BS122" s="980"/>
      <c r="BT122" s="980"/>
      <c r="BU122" s="980"/>
      <c r="BV122" s="980">
        <v>5490964</v>
      </c>
      <c r="BW122" s="980"/>
      <c r="BX122" s="980"/>
      <c r="BY122" s="980"/>
      <c r="BZ122" s="980"/>
      <c r="CA122" s="980">
        <v>6252362</v>
      </c>
      <c r="CB122" s="980"/>
      <c r="CC122" s="980"/>
      <c r="CD122" s="980"/>
      <c r="CE122" s="980"/>
      <c r="CF122" s="997">
        <v>316.8</v>
      </c>
      <c r="CG122" s="998"/>
      <c r="CH122" s="998"/>
      <c r="CI122" s="998"/>
      <c r="CJ122" s="998"/>
      <c r="CK122" s="989"/>
      <c r="CL122" s="990"/>
      <c r="CM122" s="990"/>
      <c r="CN122" s="990"/>
      <c r="CO122" s="991"/>
      <c r="CP122" s="999" t="s">
        <v>395</v>
      </c>
      <c r="CQ122" s="1000"/>
      <c r="CR122" s="1000"/>
      <c r="CS122" s="1000"/>
      <c r="CT122" s="1000"/>
      <c r="CU122" s="1000"/>
      <c r="CV122" s="1000"/>
      <c r="CW122" s="1000"/>
      <c r="CX122" s="1000"/>
      <c r="CY122" s="1000"/>
      <c r="CZ122" s="1000"/>
      <c r="DA122" s="1000"/>
      <c r="DB122" s="1000"/>
      <c r="DC122" s="1000"/>
      <c r="DD122" s="1000"/>
      <c r="DE122" s="1000"/>
      <c r="DF122" s="1001"/>
      <c r="DG122" s="905" t="s">
        <v>122</v>
      </c>
      <c r="DH122" s="906"/>
      <c r="DI122" s="906"/>
      <c r="DJ122" s="906"/>
      <c r="DK122" s="906"/>
      <c r="DL122" s="906">
        <v>81741</v>
      </c>
      <c r="DM122" s="906"/>
      <c r="DN122" s="906"/>
      <c r="DO122" s="906"/>
      <c r="DP122" s="906"/>
      <c r="DQ122" s="906">
        <v>72066</v>
      </c>
      <c r="DR122" s="906"/>
      <c r="DS122" s="906"/>
      <c r="DT122" s="906"/>
      <c r="DU122" s="906"/>
      <c r="DV122" s="907">
        <v>3.7</v>
      </c>
      <c r="DW122" s="907"/>
      <c r="DX122" s="907"/>
      <c r="DY122" s="907"/>
      <c r="DZ122" s="908"/>
    </row>
    <row r="123" spans="1:130" s="212" customFormat="1" ht="26.25" customHeight="1" x14ac:dyDescent="0.2">
      <c r="A123" s="1037"/>
      <c r="B123" s="929"/>
      <c r="C123" s="902" t="s">
        <v>437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938" t="s">
        <v>122</v>
      </c>
      <c r="AB123" s="939"/>
      <c r="AC123" s="939"/>
      <c r="AD123" s="939"/>
      <c r="AE123" s="940"/>
      <c r="AF123" s="941" t="s">
        <v>122</v>
      </c>
      <c r="AG123" s="939"/>
      <c r="AH123" s="939"/>
      <c r="AI123" s="939"/>
      <c r="AJ123" s="940"/>
      <c r="AK123" s="941" t="s">
        <v>122</v>
      </c>
      <c r="AL123" s="939"/>
      <c r="AM123" s="939"/>
      <c r="AN123" s="939"/>
      <c r="AO123" s="940"/>
      <c r="AP123" s="942" t="s">
        <v>122</v>
      </c>
      <c r="AQ123" s="943"/>
      <c r="AR123" s="943"/>
      <c r="AS123" s="943"/>
      <c r="AT123" s="944"/>
      <c r="AU123" s="977"/>
      <c r="AV123" s="978"/>
      <c r="AW123" s="978"/>
      <c r="AX123" s="978"/>
      <c r="AY123" s="978"/>
      <c r="AZ123" s="235" t="s">
        <v>177</v>
      </c>
      <c r="BA123" s="235"/>
      <c r="BB123" s="235"/>
      <c r="BC123" s="235"/>
      <c r="BD123" s="235"/>
      <c r="BE123" s="235"/>
      <c r="BF123" s="235"/>
      <c r="BG123" s="235"/>
      <c r="BH123" s="235"/>
      <c r="BI123" s="235"/>
      <c r="BJ123" s="235"/>
      <c r="BK123" s="235"/>
      <c r="BL123" s="235"/>
      <c r="BM123" s="235"/>
      <c r="BN123" s="235"/>
      <c r="BO123" s="957" t="s">
        <v>451</v>
      </c>
      <c r="BP123" s="985"/>
      <c r="BQ123" s="1043">
        <v>12315725</v>
      </c>
      <c r="BR123" s="1044"/>
      <c r="BS123" s="1044"/>
      <c r="BT123" s="1044"/>
      <c r="BU123" s="1044"/>
      <c r="BV123" s="1044">
        <v>14241939</v>
      </c>
      <c r="BW123" s="1044"/>
      <c r="BX123" s="1044"/>
      <c r="BY123" s="1044"/>
      <c r="BZ123" s="1044"/>
      <c r="CA123" s="1044">
        <v>14763171</v>
      </c>
      <c r="CB123" s="1044"/>
      <c r="CC123" s="1044"/>
      <c r="CD123" s="1044"/>
      <c r="CE123" s="1044"/>
      <c r="CF123" s="981"/>
      <c r="CG123" s="982"/>
      <c r="CH123" s="982"/>
      <c r="CI123" s="982"/>
      <c r="CJ123" s="983"/>
      <c r="CK123" s="989"/>
      <c r="CL123" s="990"/>
      <c r="CM123" s="990"/>
      <c r="CN123" s="990"/>
      <c r="CO123" s="991"/>
      <c r="CP123" s="999" t="s">
        <v>392</v>
      </c>
      <c r="CQ123" s="1000"/>
      <c r="CR123" s="1000"/>
      <c r="CS123" s="1000"/>
      <c r="CT123" s="1000"/>
      <c r="CU123" s="1000"/>
      <c r="CV123" s="1000"/>
      <c r="CW123" s="1000"/>
      <c r="CX123" s="1000"/>
      <c r="CY123" s="1000"/>
      <c r="CZ123" s="1000"/>
      <c r="DA123" s="1000"/>
      <c r="DB123" s="1000"/>
      <c r="DC123" s="1000"/>
      <c r="DD123" s="1000"/>
      <c r="DE123" s="1000"/>
      <c r="DF123" s="1001"/>
      <c r="DG123" s="938">
        <v>57742</v>
      </c>
      <c r="DH123" s="939"/>
      <c r="DI123" s="939"/>
      <c r="DJ123" s="939"/>
      <c r="DK123" s="940"/>
      <c r="DL123" s="941">
        <v>47770</v>
      </c>
      <c r="DM123" s="939"/>
      <c r="DN123" s="939"/>
      <c r="DO123" s="939"/>
      <c r="DP123" s="940"/>
      <c r="DQ123" s="941">
        <v>40333</v>
      </c>
      <c r="DR123" s="939"/>
      <c r="DS123" s="939"/>
      <c r="DT123" s="939"/>
      <c r="DU123" s="940"/>
      <c r="DV123" s="942">
        <v>2</v>
      </c>
      <c r="DW123" s="943"/>
      <c r="DX123" s="943"/>
      <c r="DY123" s="943"/>
      <c r="DZ123" s="944"/>
    </row>
    <row r="124" spans="1:130" s="212" customFormat="1" ht="26.25" customHeight="1" thickBot="1" x14ac:dyDescent="0.25">
      <c r="A124" s="1037"/>
      <c r="B124" s="929"/>
      <c r="C124" s="902" t="s">
        <v>440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938" t="s">
        <v>122</v>
      </c>
      <c r="AB124" s="939"/>
      <c r="AC124" s="939"/>
      <c r="AD124" s="939"/>
      <c r="AE124" s="940"/>
      <c r="AF124" s="941" t="s">
        <v>122</v>
      </c>
      <c r="AG124" s="939"/>
      <c r="AH124" s="939"/>
      <c r="AI124" s="939"/>
      <c r="AJ124" s="940"/>
      <c r="AK124" s="941" t="s">
        <v>122</v>
      </c>
      <c r="AL124" s="939"/>
      <c r="AM124" s="939"/>
      <c r="AN124" s="939"/>
      <c r="AO124" s="940"/>
      <c r="AP124" s="942" t="s">
        <v>122</v>
      </c>
      <c r="AQ124" s="943"/>
      <c r="AR124" s="943"/>
      <c r="AS124" s="943"/>
      <c r="AT124" s="944"/>
      <c r="AU124" s="1039" t="s">
        <v>452</v>
      </c>
      <c r="AV124" s="1040"/>
      <c r="AW124" s="1040"/>
      <c r="AX124" s="1040"/>
      <c r="AY124" s="1040"/>
      <c r="AZ124" s="1040"/>
      <c r="BA124" s="1040"/>
      <c r="BB124" s="1040"/>
      <c r="BC124" s="1040"/>
      <c r="BD124" s="1040"/>
      <c r="BE124" s="1040"/>
      <c r="BF124" s="1040"/>
      <c r="BG124" s="1040"/>
      <c r="BH124" s="1040"/>
      <c r="BI124" s="1040"/>
      <c r="BJ124" s="1040"/>
      <c r="BK124" s="1040"/>
      <c r="BL124" s="1040"/>
      <c r="BM124" s="1040"/>
      <c r="BN124" s="1040"/>
      <c r="BO124" s="1040"/>
      <c r="BP124" s="1041"/>
      <c r="BQ124" s="1042" t="s">
        <v>122</v>
      </c>
      <c r="BR124" s="1007"/>
      <c r="BS124" s="1007"/>
      <c r="BT124" s="1007"/>
      <c r="BU124" s="1007"/>
      <c r="BV124" s="1007" t="s">
        <v>122</v>
      </c>
      <c r="BW124" s="1007"/>
      <c r="BX124" s="1007"/>
      <c r="BY124" s="1007"/>
      <c r="BZ124" s="1007"/>
      <c r="CA124" s="1007" t="s">
        <v>122</v>
      </c>
      <c r="CB124" s="1007"/>
      <c r="CC124" s="1007"/>
      <c r="CD124" s="1007"/>
      <c r="CE124" s="1007"/>
      <c r="CF124" s="1008"/>
      <c r="CG124" s="1009"/>
      <c r="CH124" s="1009"/>
      <c r="CI124" s="1009"/>
      <c r="CJ124" s="1010"/>
      <c r="CK124" s="992"/>
      <c r="CL124" s="992"/>
      <c r="CM124" s="992"/>
      <c r="CN124" s="992"/>
      <c r="CO124" s="993"/>
      <c r="CP124" s="999" t="s">
        <v>453</v>
      </c>
      <c r="CQ124" s="1000"/>
      <c r="CR124" s="1000"/>
      <c r="CS124" s="1000"/>
      <c r="CT124" s="1000"/>
      <c r="CU124" s="1000"/>
      <c r="CV124" s="1000"/>
      <c r="CW124" s="1000"/>
      <c r="CX124" s="1000"/>
      <c r="CY124" s="1000"/>
      <c r="CZ124" s="1000"/>
      <c r="DA124" s="1000"/>
      <c r="DB124" s="1000"/>
      <c r="DC124" s="1000"/>
      <c r="DD124" s="1000"/>
      <c r="DE124" s="1000"/>
      <c r="DF124" s="1001"/>
      <c r="DG124" s="984">
        <v>878540</v>
      </c>
      <c r="DH124" s="966"/>
      <c r="DI124" s="966"/>
      <c r="DJ124" s="966"/>
      <c r="DK124" s="967"/>
      <c r="DL124" s="965">
        <v>7061</v>
      </c>
      <c r="DM124" s="966"/>
      <c r="DN124" s="966"/>
      <c r="DO124" s="966"/>
      <c r="DP124" s="967"/>
      <c r="DQ124" s="965">
        <v>5925</v>
      </c>
      <c r="DR124" s="966"/>
      <c r="DS124" s="966"/>
      <c r="DT124" s="966"/>
      <c r="DU124" s="967"/>
      <c r="DV124" s="968">
        <v>0.3</v>
      </c>
      <c r="DW124" s="969"/>
      <c r="DX124" s="969"/>
      <c r="DY124" s="969"/>
      <c r="DZ124" s="970"/>
    </row>
    <row r="125" spans="1:130" s="212" customFormat="1" ht="26.25" customHeight="1" x14ac:dyDescent="0.2">
      <c r="A125" s="1037"/>
      <c r="B125" s="929"/>
      <c r="C125" s="902" t="s">
        <v>442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938" t="s">
        <v>122</v>
      </c>
      <c r="AB125" s="939"/>
      <c r="AC125" s="939"/>
      <c r="AD125" s="939"/>
      <c r="AE125" s="940"/>
      <c r="AF125" s="941" t="s">
        <v>122</v>
      </c>
      <c r="AG125" s="939"/>
      <c r="AH125" s="939"/>
      <c r="AI125" s="939"/>
      <c r="AJ125" s="940"/>
      <c r="AK125" s="941" t="s">
        <v>122</v>
      </c>
      <c r="AL125" s="939"/>
      <c r="AM125" s="939"/>
      <c r="AN125" s="939"/>
      <c r="AO125" s="940"/>
      <c r="AP125" s="942" t="s">
        <v>122</v>
      </c>
      <c r="AQ125" s="943"/>
      <c r="AR125" s="943"/>
      <c r="AS125" s="943"/>
      <c r="AT125" s="94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2" t="s">
        <v>454</v>
      </c>
      <c r="CL125" s="987"/>
      <c r="CM125" s="987"/>
      <c r="CN125" s="987"/>
      <c r="CO125" s="988"/>
      <c r="CP125" s="909" t="s">
        <v>455</v>
      </c>
      <c r="CQ125" s="877"/>
      <c r="CR125" s="877"/>
      <c r="CS125" s="877"/>
      <c r="CT125" s="877"/>
      <c r="CU125" s="877"/>
      <c r="CV125" s="877"/>
      <c r="CW125" s="877"/>
      <c r="CX125" s="877"/>
      <c r="CY125" s="877"/>
      <c r="CZ125" s="877"/>
      <c r="DA125" s="877"/>
      <c r="DB125" s="877"/>
      <c r="DC125" s="877"/>
      <c r="DD125" s="877"/>
      <c r="DE125" s="877"/>
      <c r="DF125" s="878"/>
      <c r="DG125" s="910" t="s">
        <v>122</v>
      </c>
      <c r="DH125" s="911"/>
      <c r="DI125" s="911"/>
      <c r="DJ125" s="911"/>
      <c r="DK125" s="911"/>
      <c r="DL125" s="911" t="s">
        <v>122</v>
      </c>
      <c r="DM125" s="911"/>
      <c r="DN125" s="911"/>
      <c r="DO125" s="911"/>
      <c r="DP125" s="911"/>
      <c r="DQ125" s="911" t="s">
        <v>122</v>
      </c>
      <c r="DR125" s="911"/>
      <c r="DS125" s="911"/>
      <c r="DT125" s="911"/>
      <c r="DU125" s="911"/>
      <c r="DV125" s="912" t="s">
        <v>122</v>
      </c>
      <c r="DW125" s="912"/>
      <c r="DX125" s="912"/>
      <c r="DY125" s="912"/>
      <c r="DZ125" s="913"/>
    </row>
    <row r="126" spans="1:130" s="212" customFormat="1" ht="26.25" customHeight="1" thickBot="1" x14ac:dyDescent="0.25">
      <c r="A126" s="1037"/>
      <c r="B126" s="929"/>
      <c r="C126" s="902" t="s">
        <v>444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938" t="s">
        <v>122</v>
      </c>
      <c r="AB126" s="939"/>
      <c r="AC126" s="939"/>
      <c r="AD126" s="939"/>
      <c r="AE126" s="940"/>
      <c r="AF126" s="941" t="s">
        <v>122</v>
      </c>
      <c r="AG126" s="939"/>
      <c r="AH126" s="939"/>
      <c r="AI126" s="939"/>
      <c r="AJ126" s="940"/>
      <c r="AK126" s="941" t="s">
        <v>122</v>
      </c>
      <c r="AL126" s="939"/>
      <c r="AM126" s="939"/>
      <c r="AN126" s="939"/>
      <c r="AO126" s="940"/>
      <c r="AP126" s="942" t="s">
        <v>122</v>
      </c>
      <c r="AQ126" s="943"/>
      <c r="AR126" s="943"/>
      <c r="AS126" s="943"/>
      <c r="AT126" s="94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03"/>
      <c r="CL126" s="990"/>
      <c r="CM126" s="990"/>
      <c r="CN126" s="990"/>
      <c r="CO126" s="991"/>
      <c r="CP126" s="902" t="s">
        <v>456</v>
      </c>
      <c r="CQ126" s="903"/>
      <c r="CR126" s="903"/>
      <c r="CS126" s="903"/>
      <c r="CT126" s="903"/>
      <c r="CU126" s="903"/>
      <c r="CV126" s="903"/>
      <c r="CW126" s="903"/>
      <c r="CX126" s="903"/>
      <c r="CY126" s="903"/>
      <c r="CZ126" s="903"/>
      <c r="DA126" s="903"/>
      <c r="DB126" s="903"/>
      <c r="DC126" s="903"/>
      <c r="DD126" s="903"/>
      <c r="DE126" s="903"/>
      <c r="DF126" s="904"/>
      <c r="DG126" s="905" t="s">
        <v>122</v>
      </c>
      <c r="DH126" s="906"/>
      <c r="DI126" s="906"/>
      <c r="DJ126" s="906"/>
      <c r="DK126" s="906"/>
      <c r="DL126" s="906" t="s">
        <v>122</v>
      </c>
      <c r="DM126" s="906"/>
      <c r="DN126" s="906"/>
      <c r="DO126" s="906"/>
      <c r="DP126" s="906"/>
      <c r="DQ126" s="906" t="s">
        <v>122</v>
      </c>
      <c r="DR126" s="906"/>
      <c r="DS126" s="906"/>
      <c r="DT126" s="906"/>
      <c r="DU126" s="906"/>
      <c r="DV126" s="907" t="s">
        <v>122</v>
      </c>
      <c r="DW126" s="907"/>
      <c r="DX126" s="907"/>
      <c r="DY126" s="907"/>
      <c r="DZ126" s="908"/>
    </row>
    <row r="127" spans="1:130" s="212" customFormat="1" ht="26.25" customHeight="1" x14ac:dyDescent="0.2">
      <c r="A127" s="1038"/>
      <c r="B127" s="931"/>
      <c r="C127" s="953" t="s">
        <v>457</v>
      </c>
      <c r="D127" s="945"/>
      <c r="E127" s="945"/>
      <c r="F127" s="945"/>
      <c r="G127" s="945"/>
      <c r="H127" s="945"/>
      <c r="I127" s="945"/>
      <c r="J127" s="945"/>
      <c r="K127" s="945"/>
      <c r="L127" s="945"/>
      <c r="M127" s="945"/>
      <c r="N127" s="945"/>
      <c r="O127" s="945"/>
      <c r="P127" s="945"/>
      <c r="Q127" s="945"/>
      <c r="R127" s="945"/>
      <c r="S127" s="945"/>
      <c r="T127" s="945"/>
      <c r="U127" s="945"/>
      <c r="V127" s="945"/>
      <c r="W127" s="945"/>
      <c r="X127" s="945"/>
      <c r="Y127" s="945"/>
      <c r="Z127" s="946"/>
      <c r="AA127" s="938" t="s">
        <v>122</v>
      </c>
      <c r="AB127" s="939"/>
      <c r="AC127" s="939"/>
      <c r="AD127" s="939"/>
      <c r="AE127" s="940"/>
      <c r="AF127" s="941" t="s">
        <v>122</v>
      </c>
      <c r="AG127" s="939"/>
      <c r="AH127" s="939"/>
      <c r="AI127" s="939"/>
      <c r="AJ127" s="940"/>
      <c r="AK127" s="941" t="s">
        <v>122</v>
      </c>
      <c r="AL127" s="939"/>
      <c r="AM127" s="939"/>
      <c r="AN127" s="939"/>
      <c r="AO127" s="940"/>
      <c r="AP127" s="942" t="s">
        <v>122</v>
      </c>
      <c r="AQ127" s="943"/>
      <c r="AR127" s="943"/>
      <c r="AS127" s="943"/>
      <c r="AT127" s="944"/>
      <c r="AU127" s="214"/>
      <c r="AV127" s="214"/>
      <c r="AW127" s="214"/>
      <c r="AX127" s="1011" t="s">
        <v>458</v>
      </c>
      <c r="AY127" s="1012"/>
      <c r="AZ127" s="1012"/>
      <c r="BA127" s="1012"/>
      <c r="BB127" s="1012"/>
      <c r="BC127" s="1012"/>
      <c r="BD127" s="1012"/>
      <c r="BE127" s="1013"/>
      <c r="BF127" s="1014" t="s">
        <v>459</v>
      </c>
      <c r="BG127" s="1012"/>
      <c r="BH127" s="1012"/>
      <c r="BI127" s="1012"/>
      <c r="BJ127" s="1012"/>
      <c r="BK127" s="1012"/>
      <c r="BL127" s="1013"/>
      <c r="BM127" s="1014" t="s">
        <v>460</v>
      </c>
      <c r="BN127" s="1012"/>
      <c r="BO127" s="1012"/>
      <c r="BP127" s="1012"/>
      <c r="BQ127" s="1012"/>
      <c r="BR127" s="1012"/>
      <c r="BS127" s="1013"/>
      <c r="BT127" s="1014" t="s">
        <v>461</v>
      </c>
      <c r="BU127" s="1012"/>
      <c r="BV127" s="1012"/>
      <c r="BW127" s="1012"/>
      <c r="BX127" s="1012"/>
      <c r="BY127" s="1012"/>
      <c r="BZ127" s="1035"/>
      <c r="CA127" s="214"/>
      <c r="CB127" s="214"/>
      <c r="CC127" s="214"/>
      <c r="CD127" s="237"/>
      <c r="CE127" s="237"/>
      <c r="CF127" s="237"/>
      <c r="CG127" s="214"/>
      <c r="CH127" s="214"/>
      <c r="CI127" s="214"/>
      <c r="CJ127" s="236"/>
      <c r="CK127" s="1003"/>
      <c r="CL127" s="990"/>
      <c r="CM127" s="990"/>
      <c r="CN127" s="990"/>
      <c r="CO127" s="991"/>
      <c r="CP127" s="902" t="s">
        <v>462</v>
      </c>
      <c r="CQ127" s="903"/>
      <c r="CR127" s="903"/>
      <c r="CS127" s="903"/>
      <c r="CT127" s="903"/>
      <c r="CU127" s="903"/>
      <c r="CV127" s="903"/>
      <c r="CW127" s="903"/>
      <c r="CX127" s="903"/>
      <c r="CY127" s="903"/>
      <c r="CZ127" s="903"/>
      <c r="DA127" s="903"/>
      <c r="DB127" s="903"/>
      <c r="DC127" s="903"/>
      <c r="DD127" s="903"/>
      <c r="DE127" s="903"/>
      <c r="DF127" s="904"/>
      <c r="DG127" s="905" t="s">
        <v>122</v>
      </c>
      <c r="DH127" s="906"/>
      <c r="DI127" s="906"/>
      <c r="DJ127" s="906"/>
      <c r="DK127" s="906"/>
      <c r="DL127" s="906" t="s">
        <v>122</v>
      </c>
      <c r="DM127" s="906"/>
      <c r="DN127" s="906"/>
      <c r="DO127" s="906"/>
      <c r="DP127" s="906"/>
      <c r="DQ127" s="906" t="s">
        <v>122</v>
      </c>
      <c r="DR127" s="906"/>
      <c r="DS127" s="906"/>
      <c r="DT127" s="906"/>
      <c r="DU127" s="906"/>
      <c r="DV127" s="907" t="s">
        <v>122</v>
      </c>
      <c r="DW127" s="907"/>
      <c r="DX127" s="907"/>
      <c r="DY127" s="907"/>
      <c r="DZ127" s="908"/>
    </row>
    <row r="128" spans="1:130" s="212" customFormat="1" ht="26.25" customHeight="1" thickBot="1" x14ac:dyDescent="0.25">
      <c r="A128" s="1021" t="s">
        <v>463</v>
      </c>
      <c r="B128" s="1022"/>
      <c r="C128" s="1022"/>
      <c r="D128" s="1022"/>
      <c r="E128" s="1022"/>
      <c r="F128" s="1022"/>
      <c r="G128" s="1022"/>
      <c r="H128" s="1022"/>
      <c r="I128" s="1022"/>
      <c r="J128" s="1022"/>
      <c r="K128" s="1022"/>
      <c r="L128" s="1022"/>
      <c r="M128" s="1022"/>
      <c r="N128" s="1022"/>
      <c r="O128" s="1022"/>
      <c r="P128" s="1022"/>
      <c r="Q128" s="1022"/>
      <c r="R128" s="1022"/>
      <c r="S128" s="1022"/>
      <c r="T128" s="1022"/>
      <c r="U128" s="1022"/>
      <c r="V128" s="1022"/>
      <c r="W128" s="1023" t="s">
        <v>464</v>
      </c>
      <c r="X128" s="1023"/>
      <c r="Y128" s="1023"/>
      <c r="Z128" s="1024"/>
      <c r="AA128" s="1025">
        <v>40745</v>
      </c>
      <c r="AB128" s="1026"/>
      <c r="AC128" s="1026"/>
      <c r="AD128" s="1026"/>
      <c r="AE128" s="1027"/>
      <c r="AF128" s="1028">
        <v>40102</v>
      </c>
      <c r="AG128" s="1026"/>
      <c r="AH128" s="1026"/>
      <c r="AI128" s="1026"/>
      <c r="AJ128" s="1027"/>
      <c r="AK128" s="1028">
        <v>45163</v>
      </c>
      <c r="AL128" s="1026"/>
      <c r="AM128" s="1026"/>
      <c r="AN128" s="1026"/>
      <c r="AO128" s="1027"/>
      <c r="AP128" s="1029"/>
      <c r="AQ128" s="1030"/>
      <c r="AR128" s="1030"/>
      <c r="AS128" s="1030"/>
      <c r="AT128" s="1031"/>
      <c r="AU128" s="214"/>
      <c r="AV128" s="214"/>
      <c r="AW128" s="214"/>
      <c r="AX128" s="876" t="s">
        <v>465</v>
      </c>
      <c r="AY128" s="877"/>
      <c r="AZ128" s="877"/>
      <c r="BA128" s="877"/>
      <c r="BB128" s="877"/>
      <c r="BC128" s="877"/>
      <c r="BD128" s="877"/>
      <c r="BE128" s="878"/>
      <c r="BF128" s="1032" t="s">
        <v>122</v>
      </c>
      <c r="BG128" s="1033"/>
      <c r="BH128" s="1033"/>
      <c r="BI128" s="1033"/>
      <c r="BJ128" s="1033"/>
      <c r="BK128" s="1033"/>
      <c r="BL128" s="1034"/>
      <c r="BM128" s="1032">
        <v>15</v>
      </c>
      <c r="BN128" s="1033"/>
      <c r="BO128" s="1033"/>
      <c r="BP128" s="1033"/>
      <c r="BQ128" s="1033"/>
      <c r="BR128" s="1033"/>
      <c r="BS128" s="1034"/>
      <c r="BT128" s="1032">
        <v>20</v>
      </c>
      <c r="BU128" s="1033"/>
      <c r="BV128" s="1033"/>
      <c r="BW128" s="1033"/>
      <c r="BX128" s="1033"/>
      <c r="BY128" s="1033"/>
      <c r="BZ128" s="1056"/>
      <c r="CA128" s="237"/>
      <c r="CB128" s="237"/>
      <c r="CC128" s="237"/>
      <c r="CD128" s="237"/>
      <c r="CE128" s="237"/>
      <c r="CF128" s="237"/>
      <c r="CG128" s="214"/>
      <c r="CH128" s="214"/>
      <c r="CI128" s="214"/>
      <c r="CJ128" s="236"/>
      <c r="CK128" s="1004"/>
      <c r="CL128" s="1005"/>
      <c r="CM128" s="1005"/>
      <c r="CN128" s="1005"/>
      <c r="CO128" s="1006"/>
      <c r="CP128" s="1015" t="s">
        <v>466</v>
      </c>
      <c r="CQ128" s="713"/>
      <c r="CR128" s="713"/>
      <c r="CS128" s="713"/>
      <c r="CT128" s="713"/>
      <c r="CU128" s="713"/>
      <c r="CV128" s="713"/>
      <c r="CW128" s="713"/>
      <c r="CX128" s="713"/>
      <c r="CY128" s="713"/>
      <c r="CZ128" s="713"/>
      <c r="DA128" s="713"/>
      <c r="DB128" s="713"/>
      <c r="DC128" s="713"/>
      <c r="DD128" s="713"/>
      <c r="DE128" s="713"/>
      <c r="DF128" s="1016"/>
      <c r="DG128" s="1017" t="s">
        <v>122</v>
      </c>
      <c r="DH128" s="1018"/>
      <c r="DI128" s="1018"/>
      <c r="DJ128" s="1018"/>
      <c r="DK128" s="1018"/>
      <c r="DL128" s="1018" t="s">
        <v>122</v>
      </c>
      <c r="DM128" s="1018"/>
      <c r="DN128" s="1018"/>
      <c r="DO128" s="1018"/>
      <c r="DP128" s="1018"/>
      <c r="DQ128" s="1018" t="s">
        <v>122</v>
      </c>
      <c r="DR128" s="1018"/>
      <c r="DS128" s="1018"/>
      <c r="DT128" s="1018"/>
      <c r="DU128" s="1018"/>
      <c r="DV128" s="1019" t="s">
        <v>122</v>
      </c>
      <c r="DW128" s="1019"/>
      <c r="DX128" s="1019"/>
      <c r="DY128" s="1019"/>
      <c r="DZ128" s="1020"/>
    </row>
    <row r="129" spans="1:131" s="212" customFormat="1" ht="26.25" customHeight="1" x14ac:dyDescent="0.2">
      <c r="A129" s="914" t="s">
        <v>102</v>
      </c>
      <c r="B129" s="915"/>
      <c r="C129" s="915"/>
      <c r="D129" s="915"/>
      <c r="E129" s="915"/>
      <c r="F129" s="915"/>
      <c r="G129" s="915"/>
      <c r="H129" s="915"/>
      <c r="I129" s="915"/>
      <c r="J129" s="915"/>
      <c r="K129" s="915"/>
      <c r="L129" s="915"/>
      <c r="M129" s="915"/>
      <c r="N129" s="915"/>
      <c r="O129" s="915"/>
      <c r="P129" s="915"/>
      <c r="Q129" s="915"/>
      <c r="R129" s="915"/>
      <c r="S129" s="915"/>
      <c r="T129" s="915"/>
      <c r="U129" s="915"/>
      <c r="V129" s="915"/>
      <c r="W129" s="1050" t="s">
        <v>467</v>
      </c>
      <c r="X129" s="1051"/>
      <c r="Y129" s="1051"/>
      <c r="Z129" s="1052"/>
      <c r="AA129" s="938">
        <v>2319251</v>
      </c>
      <c r="AB129" s="939"/>
      <c r="AC129" s="939"/>
      <c r="AD129" s="939"/>
      <c r="AE129" s="940"/>
      <c r="AF129" s="941">
        <v>2305717</v>
      </c>
      <c r="AG129" s="939"/>
      <c r="AH129" s="939"/>
      <c r="AI129" s="939"/>
      <c r="AJ129" s="940"/>
      <c r="AK129" s="941">
        <v>2353046</v>
      </c>
      <c r="AL129" s="939"/>
      <c r="AM129" s="939"/>
      <c r="AN129" s="939"/>
      <c r="AO129" s="940"/>
      <c r="AP129" s="1053"/>
      <c r="AQ129" s="1054"/>
      <c r="AR129" s="1054"/>
      <c r="AS129" s="1054"/>
      <c r="AT129" s="1055"/>
      <c r="AU129" s="215"/>
      <c r="AV129" s="215"/>
      <c r="AW129" s="215"/>
      <c r="AX129" s="1045" t="s">
        <v>468</v>
      </c>
      <c r="AY129" s="903"/>
      <c r="AZ129" s="903"/>
      <c r="BA129" s="903"/>
      <c r="BB129" s="903"/>
      <c r="BC129" s="903"/>
      <c r="BD129" s="903"/>
      <c r="BE129" s="904"/>
      <c r="BF129" s="1046" t="s">
        <v>122</v>
      </c>
      <c r="BG129" s="1047"/>
      <c r="BH129" s="1047"/>
      <c r="BI129" s="1047"/>
      <c r="BJ129" s="1047"/>
      <c r="BK129" s="1047"/>
      <c r="BL129" s="1048"/>
      <c r="BM129" s="1046">
        <v>20</v>
      </c>
      <c r="BN129" s="1047"/>
      <c r="BO129" s="1047"/>
      <c r="BP129" s="1047"/>
      <c r="BQ129" s="1047"/>
      <c r="BR129" s="1047"/>
      <c r="BS129" s="1048"/>
      <c r="BT129" s="1046">
        <v>30</v>
      </c>
      <c r="BU129" s="1047"/>
      <c r="BV129" s="1047"/>
      <c r="BW129" s="1047"/>
      <c r="BX129" s="1047"/>
      <c r="BY129" s="1047"/>
      <c r="BZ129" s="104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14" t="s">
        <v>469</v>
      </c>
      <c r="B130" s="915"/>
      <c r="C130" s="915"/>
      <c r="D130" s="915"/>
      <c r="E130" s="915"/>
      <c r="F130" s="915"/>
      <c r="G130" s="915"/>
      <c r="H130" s="915"/>
      <c r="I130" s="915"/>
      <c r="J130" s="915"/>
      <c r="K130" s="915"/>
      <c r="L130" s="915"/>
      <c r="M130" s="915"/>
      <c r="N130" s="915"/>
      <c r="O130" s="915"/>
      <c r="P130" s="915"/>
      <c r="Q130" s="915"/>
      <c r="R130" s="915"/>
      <c r="S130" s="915"/>
      <c r="T130" s="915"/>
      <c r="U130" s="915"/>
      <c r="V130" s="915"/>
      <c r="W130" s="1050" t="s">
        <v>470</v>
      </c>
      <c r="X130" s="1051"/>
      <c r="Y130" s="1051"/>
      <c r="Z130" s="1052"/>
      <c r="AA130" s="938">
        <v>382288</v>
      </c>
      <c r="AB130" s="939"/>
      <c r="AC130" s="939"/>
      <c r="AD130" s="939"/>
      <c r="AE130" s="940"/>
      <c r="AF130" s="941">
        <v>378727</v>
      </c>
      <c r="AG130" s="939"/>
      <c r="AH130" s="939"/>
      <c r="AI130" s="939"/>
      <c r="AJ130" s="940"/>
      <c r="AK130" s="941">
        <v>379532</v>
      </c>
      <c r="AL130" s="939"/>
      <c r="AM130" s="939"/>
      <c r="AN130" s="939"/>
      <c r="AO130" s="940"/>
      <c r="AP130" s="1053"/>
      <c r="AQ130" s="1054"/>
      <c r="AR130" s="1054"/>
      <c r="AS130" s="1054"/>
      <c r="AT130" s="1055"/>
      <c r="AU130" s="215"/>
      <c r="AV130" s="215"/>
      <c r="AW130" s="215"/>
      <c r="AX130" s="1045" t="s">
        <v>471</v>
      </c>
      <c r="AY130" s="903"/>
      <c r="AZ130" s="903"/>
      <c r="BA130" s="903"/>
      <c r="BB130" s="903"/>
      <c r="BC130" s="903"/>
      <c r="BD130" s="903"/>
      <c r="BE130" s="904"/>
      <c r="BF130" s="1081">
        <v>4.9000000000000004</v>
      </c>
      <c r="BG130" s="1082"/>
      <c r="BH130" s="1082"/>
      <c r="BI130" s="1082"/>
      <c r="BJ130" s="1082"/>
      <c r="BK130" s="1082"/>
      <c r="BL130" s="1083"/>
      <c r="BM130" s="1081">
        <v>25</v>
      </c>
      <c r="BN130" s="1082"/>
      <c r="BO130" s="1082"/>
      <c r="BP130" s="1082"/>
      <c r="BQ130" s="1082"/>
      <c r="BR130" s="1082"/>
      <c r="BS130" s="1083"/>
      <c r="BT130" s="1081">
        <v>35</v>
      </c>
      <c r="BU130" s="1082"/>
      <c r="BV130" s="1082"/>
      <c r="BW130" s="1082"/>
      <c r="BX130" s="1082"/>
      <c r="BY130" s="1082"/>
      <c r="BZ130" s="108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85"/>
      <c r="B131" s="1086"/>
      <c r="C131" s="1086"/>
      <c r="D131" s="1086"/>
      <c r="E131" s="1086"/>
      <c r="F131" s="1086"/>
      <c r="G131" s="1086"/>
      <c r="H131" s="1086"/>
      <c r="I131" s="1086"/>
      <c r="J131" s="1086"/>
      <c r="K131" s="1086"/>
      <c r="L131" s="1086"/>
      <c r="M131" s="1086"/>
      <c r="N131" s="1086"/>
      <c r="O131" s="1086"/>
      <c r="P131" s="1086"/>
      <c r="Q131" s="1086"/>
      <c r="R131" s="1086"/>
      <c r="S131" s="1086"/>
      <c r="T131" s="1086"/>
      <c r="U131" s="1086"/>
      <c r="V131" s="1086"/>
      <c r="W131" s="1087" t="s">
        <v>472</v>
      </c>
      <c r="X131" s="1088"/>
      <c r="Y131" s="1088"/>
      <c r="Z131" s="1089"/>
      <c r="AA131" s="984">
        <v>1936963</v>
      </c>
      <c r="AB131" s="966"/>
      <c r="AC131" s="966"/>
      <c r="AD131" s="966"/>
      <c r="AE131" s="967"/>
      <c r="AF131" s="965">
        <v>1926990</v>
      </c>
      <c r="AG131" s="966"/>
      <c r="AH131" s="966"/>
      <c r="AI131" s="966"/>
      <c r="AJ131" s="967"/>
      <c r="AK131" s="965">
        <v>1973514</v>
      </c>
      <c r="AL131" s="966"/>
      <c r="AM131" s="966"/>
      <c r="AN131" s="966"/>
      <c r="AO131" s="967"/>
      <c r="AP131" s="1090"/>
      <c r="AQ131" s="1091"/>
      <c r="AR131" s="1091"/>
      <c r="AS131" s="1091"/>
      <c r="AT131" s="1092"/>
      <c r="AU131" s="215"/>
      <c r="AV131" s="215"/>
      <c r="AW131" s="215"/>
      <c r="AX131" s="1063" t="s">
        <v>473</v>
      </c>
      <c r="AY131" s="713"/>
      <c r="AZ131" s="713"/>
      <c r="BA131" s="713"/>
      <c r="BB131" s="713"/>
      <c r="BC131" s="713"/>
      <c r="BD131" s="713"/>
      <c r="BE131" s="1016"/>
      <c r="BF131" s="1064" t="s">
        <v>122</v>
      </c>
      <c r="BG131" s="1065"/>
      <c r="BH131" s="1065"/>
      <c r="BI131" s="1065"/>
      <c r="BJ131" s="1065"/>
      <c r="BK131" s="1065"/>
      <c r="BL131" s="1066"/>
      <c r="BM131" s="1064">
        <v>350</v>
      </c>
      <c r="BN131" s="1065"/>
      <c r="BO131" s="1065"/>
      <c r="BP131" s="1065"/>
      <c r="BQ131" s="1065"/>
      <c r="BR131" s="1065"/>
      <c r="BS131" s="1066"/>
      <c r="BT131" s="1067"/>
      <c r="BU131" s="1068"/>
      <c r="BV131" s="1068"/>
      <c r="BW131" s="1068"/>
      <c r="BX131" s="1068"/>
      <c r="BY131" s="1068"/>
      <c r="BZ131" s="106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0" t="s">
        <v>474</v>
      </c>
      <c r="B132" s="1071"/>
      <c r="C132" s="1071"/>
      <c r="D132" s="1071"/>
      <c r="E132" s="1071"/>
      <c r="F132" s="1071"/>
      <c r="G132" s="1071"/>
      <c r="H132" s="1071"/>
      <c r="I132" s="1071"/>
      <c r="J132" s="1071"/>
      <c r="K132" s="1071"/>
      <c r="L132" s="1071"/>
      <c r="M132" s="1071"/>
      <c r="N132" s="1071"/>
      <c r="O132" s="1071"/>
      <c r="P132" s="1071"/>
      <c r="Q132" s="1071"/>
      <c r="R132" s="1071"/>
      <c r="S132" s="1071"/>
      <c r="T132" s="1071"/>
      <c r="U132" s="1071"/>
      <c r="V132" s="1074" t="s">
        <v>475</v>
      </c>
      <c r="W132" s="1074"/>
      <c r="X132" s="1074"/>
      <c r="Y132" s="1074"/>
      <c r="Z132" s="1075"/>
      <c r="AA132" s="1076">
        <v>3.758615936</v>
      </c>
      <c r="AB132" s="1077"/>
      <c r="AC132" s="1077"/>
      <c r="AD132" s="1077"/>
      <c r="AE132" s="1078"/>
      <c r="AF132" s="1079">
        <v>5.7108755110000002</v>
      </c>
      <c r="AG132" s="1077"/>
      <c r="AH132" s="1077"/>
      <c r="AI132" s="1077"/>
      <c r="AJ132" s="1078"/>
      <c r="AK132" s="1079">
        <v>5.4282361310000002</v>
      </c>
      <c r="AL132" s="1077"/>
      <c r="AM132" s="1077"/>
      <c r="AN132" s="1077"/>
      <c r="AO132" s="1078"/>
      <c r="AP132" s="981"/>
      <c r="AQ132" s="982"/>
      <c r="AR132" s="982"/>
      <c r="AS132" s="982"/>
      <c r="AT132" s="10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2"/>
      <c r="B133" s="1073"/>
      <c r="C133" s="1073"/>
      <c r="D133" s="1073"/>
      <c r="E133" s="1073"/>
      <c r="F133" s="1073"/>
      <c r="G133" s="1073"/>
      <c r="H133" s="1073"/>
      <c r="I133" s="1073"/>
      <c r="J133" s="1073"/>
      <c r="K133" s="1073"/>
      <c r="L133" s="1073"/>
      <c r="M133" s="1073"/>
      <c r="N133" s="1073"/>
      <c r="O133" s="1073"/>
      <c r="P133" s="1073"/>
      <c r="Q133" s="1073"/>
      <c r="R133" s="1073"/>
      <c r="S133" s="1073"/>
      <c r="T133" s="1073"/>
      <c r="U133" s="1073"/>
      <c r="V133" s="1057" t="s">
        <v>476</v>
      </c>
      <c r="W133" s="1057"/>
      <c r="X133" s="1057"/>
      <c r="Y133" s="1057"/>
      <c r="Z133" s="1058"/>
      <c r="AA133" s="1059">
        <v>3.8</v>
      </c>
      <c r="AB133" s="1060"/>
      <c r="AC133" s="1060"/>
      <c r="AD133" s="1060"/>
      <c r="AE133" s="1061"/>
      <c r="AF133" s="1059">
        <v>4.2</v>
      </c>
      <c r="AG133" s="1060"/>
      <c r="AH133" s="1060"/>
      <c r="AI133" s="1060"/>
      <c r="AJ133" s="1061"/>
      <c r="AK133" s="1059">
        <v>4.9000000000000004</v>
      </c>
      <c r="AL133" s="1060"/>
      <c r="AM133" s="1060"/>
      <c r="AN133" s="1060"/>
      <c r="AO133" s="1061"/>
      <c r="AP133" s="1008"/>
      <c r="AQ133" s="1009"/>
      <c r="AR133" s="1009"/>
      <c r="AS133" s="1009"/>
      <c r="AT133" s="106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RzJQgA6+8KRzkhC9WLnIzIcOJZyfKY87L4HgPpGISWGOSPtCFEkudcPlwBuQBiRr+AYN1AGRbegEj/xI3jD2Q==" saltValue="K0ee11KKTiQbCwSUM1kluA==" spinCount="100000" sheet="1" objects="1" scenarios="1" formatRows="0"/>
  <mergeCells count="2035">
    <mergeCell ref="V70:Z70"/>
    <mergeCell ref="AA70:AE70"/>
    <mergeCell ref="AF70:AJ70"/>
    <mergeCell ref="AK70:AO70"/>
    <mergeCell ref="AP70:AT70"/>
    <mergeCell ref="AU70:AY70"/>
    <mergeCell ref="AZ70:BD70"/>
    <mergeCell ref="Q69:U69"/>
    <mergeCell ref="V69:Z69"/>
    <mergeCell ref="AA69:AE69"/>
    <mergeCell ref="AF69:AJ69"/>
    <mergeCell ref="AK69:AO69"/>
    <mergeCell ref="AP69:AT69"/>
    <mergeCell ref="AU69:AY69"/>
    <mergeCell ref="AZ69:BD69"/>
    <mergeCell ref="Q68:U68"/>
    <mergeCell ref="V68:Z68"/>
    <mergeCell ref="AA68:AE68"/>
    <mergeCell ref="AF68:AJ68"/>
    <mergeCell ref="AK68:AO68"/>
    <mergeCell ref="AP68:AT68"/>
    <mergeCell ref="AU68:AY68"/>
    <mergeCell ref="AZ68:BD68"/>
    <mergeCell ref="B73:P73"/>
    <mergeCell ref="B72:P72"/>
    <mergeCell ref="B71:P71"/>
    <mergeCell ref="B70:P70"/>
    <mergeCell ref="B69:P69"/>
    <mergeCell ref="B68:P68"/>
    <mergeCell ref="Q75:U75"/>
    <mergeCell ref="V75:Z75"/>
    <mergeCell ref="AA75:AE75"/>
    <mergeCell ref="AF75:AJ75"/>
    <mergeCell ref="AK75:AO75"/>
    <mergeCell ref="AP75:AT75"/>
    <mergeCell ref="AU75:AY75"/>
    <mergeCell ref="AZ75:BD75"/>
    <mergeCell ref="Q74:U74"/>
    <mergeCell ref="V74:Z74"/>
    <mergeCell ref="AA74:AE74"/>
    <mergeCell ref="AF74:AJ74"/>
    <mergeCell ref="AK74:AO74"/>
    <mergeCell ref="AP74:AT74"/>
    <mergeCell ref="AU74:AY74"/>
    <mergeCell ref="AZ74:BD74"/>
    <mergeCell ref="Q73:U73"/>
    <mergeCell ref="V73:Z73"/>
    <mergeCell ref="AA73:AE73"/>
    <mergeCell ref="AF73:AJ73"/>
    <mergeCell ref="AK73:AO73"/>
    <mergeCell ref="AP73:AT73"/>
    <mergeCell ref="AU73:AY73"/>
    <mergeCell ref="AZ73:BD73"/>
    <mergeCell ref="Q72:U72"/>
    <mergeCell ref="V72:Z72"/>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DV74:DZ74"/>
    <mergeCell ref="CR74:CV74"/>
    <mergeCell ref="CW74:DA74"/>
    <mergeCell ref="DB74:DF74"/>
    <mergeCell ref="DG74:DK74"/>
    <mergeCell ref="DL74:DP74"/>
    <mergeCell ref="DQ74:DU74"/>
    <mergeCell ref="BS74:CG74"/>
    <mergeCell ref="CH74:CL74"/>
    <mergeCell ref="CM74:CQ74"/>
    <mergeCell ref="B74:P74"/>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AA72:AE72"/>
    <mergeCell ref="AF72:AJ72"/>
    <mergeCell ref="AK72:AO72"/>
    <mergeCell ref="AP72:AT72"/>
    <mergeCell ref="AU72:AY72"/>
    <mergeCell ref="AZ72:BD72"/>
    <mergeCell ref="Q71:U71"/>
    <mergeCell ref="V71:Z71"/>
    <mergeCell ref="AA71:AE71"/>
    <mergeCell ref="AF71:AJ71"/>
    <mergeCell ref="CW68:DA68"/>
    <mergeCell ref="DB68:DF68"/>
    <mergeCell ref="DG68:DK68"/>
    <mergeCell ref="DL68:DP68"/>
    <mergeCell ref="DQ68:DU68"/>
    <mergeCell ref="DV70:DZ70"/>
    <mergeCell ref="CR70:CV70"/>
    <mergeCell ref="CW70:DA70"/>
    <mergeCell ref="DB70:DF70"/>
    <mergeCell ref="DG70:DK70"/>
    <mergeCell ref="DL70:DP70"/>
    <mergeCell ref="DQ70:DU70"/>
    <mergeCell ref="BS70:CG70"/>
    <mergeCell ref="CH70:CL70"/>
    <mergeCell ref="CM70:CQ70"/>
    <mergeCell ref="AK71:AO71"/>
    <mergeCell ref="AP71:AT71"/>
    <mergeCell ref="AU71:AY71"/>
    <mergeCell ref="AZ71:BD71"/>
    <mergeCell ref="Q70:U70"/>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CR68:CV68"/>
    <mergeCell ref="CR66:CV66"/>
    <mergeCell ref="BS67:CG67"/>
    <mergeCell ref="CH67:CL67"/>
    <mergeCell ref="CM67:CQ67"/>
    <mergeCell ref="CR67:CV67"/>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uuUy9x0LDXAUTH3tHuOtRl+7FpFKhtSy7uztPpTrTD6eIiFGB1GdMY/+B+vOxoot8h+LzCVVqbDU0LKD8cXA==" saltValue="2pEU5tfIg5FPImnPRJAK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UrXe3vNqtC/QPZXjTkmD1Bq7HBMh2C8Xi+evhH2WC7wM2JEIwTZa2jylaDVzntDK/av3xhc/3mjz+1wpfTXqw==" saltValue="GF+gzc+89yhW8/1/A+C7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094" t="s">
        <v>480</v>
      </c>
      <c r="AP7" s="253"/>
      <c r="AQ7" s="254" t="s">
        <v>481</v>
      </c>
      <c r="AR7" s="255"/>
    </row>
    <row r="8" spans="1:46" ht="13.2" x14ac:dyDescent="0.2">
      <c r="A8" s="247"/>
      <c r="AK8" s="256"/>
      <c r="AL8" s="257"/>
      <c r="AM8" s="257"/>
      <c r="AN8" s="258"/>
      <c r="AO8" s="1095"/>
      <c r="AP8" s="259" t="s">
        <v>482</v>
      </c>
      <c r="AQ8" s="260" t="s">
        <v>483</v>
      </c>
      <c r="AR8" s="261" t="s">
        <v>484</v>
      </c>
    </row>
    <row r="9" spans="1:46" ht="13.2" x14ac:dyDescent="0.2">
      <c r="A9" s="247"/>
      <c r="AK9" s="1096" t="s">
        <v>485</v>
      </c>
      <c r="AL9" s="1097"/>
      <c r="AM9" s="1097"/>
      <c r="AN9" s="1098"/>
      <c r="AO9" s="262">
        <v>908920</v>
      </c>
      <c r="AP9" s="262">
        <v>348914</v>
      </c>
      <c r="AQ9" s="263">
        <v>289558</v>
      </c>
      <c r="AR9" s="264">
        <v>20.5</v>
      </c>
    </row>
    <row r="10" spans="1:46" ht="13.5" customHeight="1" x14ac:dyDescent="0.2">
      <c r="A10" s="247"/>
      <c r="AK10" s="1096" t="s">
        <v>486</v>
      </c>
      <c r="AL10" s="1097"/>
      <c r="AM10" s="1097"/>
      <c r="AN10" s="1098"/>
      <c r="AO10" s="265">
        <v>5540</v>
      </c>
      <c r="AP10" s="265">
        <v>2127</v>
      </c>
      <c r="AQ10" s="266">
        <v>31838</v>
      </c>
      <c r="AR10" s="267">
        <v>-93.3</v>
      </c>
    </row>
    <row r="11" spans="1:46" ht="13.5" customHeight="1" x14ac:dyDescent="0.2">
      <c r="A11" s="247"/>
      <c r="AK11" s="1096" t="s">
        <v>487</v>
      </c>
      <c r="AL11" s="1097"/>
      <c r="AM11" s="1097"/>
      <c r="AN11" s="1098"/>
      <c r="AO11" s="265" t="s">
        <v>488</v>
      </c>
      <c r="AP11" s="265" t="s">
        <v>488</v>
      </c>
      <c r="AQ11" s="266">
        <v>5309</v>
      </c>
      <c r="AR11" s="267" t="s">
        <v>488</v>
      </c>
    </row>
    <row r="12" spans="1:46" ht="13.5" customHeight="1" x14ac:dyDescent="0.2">
      <c r="A12" s="247"/>
      <c r="AK12" s="1096" t="s">
        <v>489</v>
      </c>
      <c r="AL12" s="1097"/>
      <c r="AM12" s="1097"/>
      <c r="AN12" s="1098"/>
      <c r="AO12" s="265" t="s">
        <v>488</v>
      </c>
      <c r="AP12" s="265" t="s">
        <v>488</v>
      </c>
      <c r="AQ12" s="266" t="s">
        <v>488</v>
      </c>
      <c r="AR12" s="267" t="s">
        <v>488</v>
      </c>
    </row>
    <row r="13" spans="1:46" ht="13.5" customHeight="1" x14ac:dyDescent="0.2">
      <c r="A13" s="247"/>
      <c r="AK13" s="1096" t="s">
        <v>490</v>
      </c>
      <c r="AL13" s="1097"/>
      <c r="AM13" s="1097"/>
      <c r="AN13" s="1098"/>
      <c r="AO13" s="265">
        <v>32880</v>
      </c>
      <c r="AP13" s="265">
        <v>12622</v>
      </c>
      <c r="AQ13" s="266">
        <v>8195</v>
      </c>
      <c r="AR13" s="267">
        <v>54</v>
      </c>
    </row>
    <row r="14" spans="1:46" ht="13.5" customHeight="1" x14ac:dyDescent="0.2">
      <c r="A14" s="247"/>
      <c r="AK14" s="1096" t="s">
        <v>491</v>
      </c>
      <c r="AL14" s="1097"/>
      <c r="AM14" s="1097"/>
      <c r="AN14" s="1098"/>
      <c r="AO14" s="265">
        <v>2983</v>
      </c>
      <c r="AP14" s="265">
        <v>1145</v>
      </c>
      <c r="AQ14" s="266">
        <v>5752</v>
      </c>
      <c r="AR14" s="267">
        <v>-80.099999999999994</v>
      </c>
    </row>
    <row r="15" spans="1:46" ht="13.5" customHeight="1" x14ac:dyDescent="0.2">
      <c r="A15" s="247"/>
      <c r="AK15" s="1099" t="s">
        <v>492</v>
      </c>
      <c r="AL15" s="1100"/>
      <c r="AM15" s="1100"/>
      <c r="AN15" s="1101"/>
      <c r="AO15" s="265">
        <v>-48735</v>
      </c>
      <c r="AP15" s="265">
        <v>-18708</v>
      </c>
      <c r="AQ15" s="266">
        <v>-17150</v>
      </c>
      <c r="AR15" s="267">
        <v>9.1</v>
      </c>
    </row>
    <row r="16" spans="1:46" ht="13.2" x14ac:dyDescent="0.2">
      <c r="A16" s="247"/>
      <c r="AK16" s="1099" t="s">
        <v>177</v>
      </c>
      <c r="AL16" s="1100"/>
      <c r="AM16" s="1100"/>
      <c r="AN16" s="1101"/>
      <c r="AO16" s="265">
        <v>901588</v>
      </c>
      <c r="AP16" s="265">
        <v>346099</v>
      </c>
      <c r="AQ16" s="266">
        <v>323504</v>
      </c>
      <c r="AR16" s="267">
        <v>7</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02" t="s">
        <v>497</v>
      </c>
      <c r="AL21" s="1103"/>
      <c r="AM21" s="1103"/>
      <c r="AN21" s="1104"/>
      <c r="AO21" s="277">
        <v>39.54</v>
      </c>
      <c r="AP21" s="278">
        <v>26.26</v>
      </c>
      <c r="AQ21" s="279">
        <v>13.28</v>
      </c>
      <c r="AS21" s="280"/>
      <c r="AT21" s="276"/>
    </row>
    <row r="22" spans="1:46" s="248" customFormat="1" ht="13.2" x14ac:dyDescent="0.2">
      <c r="A22" s="276"/>
      <c r="AK22" s="1102" t="s">
        <v>498</v>
      </c>
      <c r="AL22" s="1103"/>
      <c r="AM22" s="1103"/>
      <c r="AN22" s="1104"/>
      <c r="AO22" s="281">
        <v>91.5</v>
      </c>
      <c r="AP22" s="282">
        <v>94.5</v>
      </c>
      <c r="AQ22" s="283">
        <v>-3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093" t="s">
        <v>499</v>
      </c>
      <c r="B26" s="1093"/>
      <c r="C26" s="1093"/>
      <c r="D26" s="1093"/>
      <c r="E26" s="1093"/>
      <c r="F26" s="1093"/>
      <c r="G26" s="1093"/>
      <c r="H26" s="1093"/>
      <c r="I26" s="1093"/>
      <c r="J26" s="1093"/>
      <c r="K26" s="1093"/>
      <c r="L26" s="1093"/>
      <c r="M26" s="1093"/>
      <c r="N26" s="1093"/>
      <c r="O26" s="1093"/>
      <c r="P26" s="1093"/>
      <c r="Q26" s="1093"/>
      <c r="R26" s="1093"/>
      <c r="S26" s="1093"/>
      <c r="T26" s="1093"/>
      <c r="U26" s="1093"/>
      <c r="V26" s="1093"/>
      <c r="W26" s="1093"/>
      <c r="X26" s="1093"/>
      <c r="Y26" s="1093"/>
      <c r="Z26" s="1093"/>
      <c r="AA26" s="1093"/>
      <c r="AB26" s="1093"/>
      <c r="AC26" s="1093"/>
      <c r="AD26" s="1093"/>
      <c r="AE26" s="1093"/>
      <c r="AF26" s="1093"/>
      <c r="AG26" s="1093"/>
      <c r="AH26" s="1093"/>
      <c r="AI26" s="1093"/>
      <c r="AJ26" s="1093"/>
      <c r="AK26" s="1093"/>
      <c r="AL26" s="1093"/>
      <c r="AM26" s="1093"/>
      <c r="AN26" s="1093"/>
      <c r="AO26" s="1093"/>
      <c r="AP26" s="1093"/>
      <c r="AQ26" s="1093"/>
      <c r="AR26" s="1093"/>
      <c r="AS26" s="1093"/>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094" t="s">
        <v>480</v>
      </c>
      <c r="AP30" s="253"/>
      <c r="AQ30" s="254" t="s">
        <v>481</v>
      </c>
      <c r="AR30" s="255"/>
    </row>
    <row r="31" spans="1:46" ht="13.2" x14ac:dyDescent="0.2">
      <c r="A31" s="247"/>
      <c r="AK31" s="256"/>
      <c r="AL31" s="257"/>
      <c r="AM31" s="257"/>
      <c r="AN31" s="258"/>
      <c r="AO31" s="1095"/>
      <c r="AP31" s="259" t="s">
        <v>482</v>
      </c>
      <c r="AQ31" s="260" t="s">
        <v>483</v>
      </c>
      <c r="AR31" s="261" t="s">
        <v>484</v>
      </c>
    </row>
    <row r="32" spans="1:46" ht="27" customHeight="1" x14ac:dyDescent="0.2">
      <c r="A32" s="247"/>
      <c r="AK32" s="1110" t="s">
        <v>502</v>
      </c>
      <c r="AL32" s="1111"/>
      <c r="AM32" s="1111"/>
      <c r="AN32" s="1112"/>
      <c r="AO32" s="291">
        <v>400026</v>
      </c>
      <c r="AP32" s="291">
        <v>153561</v>
      </c>
      <c r="AQ32" s="292">
        <v>167749</v>
      </c>
      <c r="AR32" s="293">
        <v>-8.5</v>
      </c>
    </row>
    <row r="33" spans="1:46" ht="13.5" customHeight="1" x14ac:dyDescent="0.2">
      <c r="A33" s="247"/>
      <c r="AK33" s="1110" t="s">
        <v>503</v>
      </c>
      <c r="AL33" s="1111"/>
      <c r="AM33" s="1111"/>
      <c r="AN33" s="1112"/>
      <c r="AO33" s="291" t="s">
        <v>488</v>
      </c>
      <c r="AP33" s="291" t="s">
        <v>488</v>
      </c>
      <c r="AQ33" s="292" t="s">
        <v>488</v>
      </c>
      <c r="AR33" s="293" t="s">
        <v>488</v>
      </c>
    </row>
    <row r="34" spans="1:46" ht="27" customHeight="1" x14ac:dyDescent="0.2">
      <c r="A34" s="247"/>
      <c r="AK34" s="1110" t="s">
        <v>504</v>
      </c>
      <c r="AL34" s="1111"/>
      <c r="AM34" s="1111"/>
      <c r="AN34" s="1112"/>
      <c r="AO34" s="291" t="s">
        <v>488</v>
      </c>
      <c r="AP34" s="291" t="s">
        <v>488</v>
      </c>
      <c r="AQ34" s="292" t="s">
        <v>488</v>
      </c>
      <c r="AR34" s="293" t="s">
        <v>488</v>
      </c>
    </row>
    <row r="35" spans="1:46" ht="27" customHeight="1" x14ac:dyDescent="0.2">
      <c r="A35" s="247"/>
      <c r="AK35" s="1110" t="s">
        <v>505</v>
      </c>
      <c r="AL35" s="1111"/>
      <c r="AM35" s="1111"/>
      <c r="AN35" s="1112"/>
      <c r="AO35" s="291">
        <v>126896</v>
      </c>
      <c r="AP35" s="291">
        <v>48712</v>
      </c>
      <c r="AQ35" s="292">
        <v>32778</v>
      </c>
      <c r="AR35" s="293">
        <v>48.6</v>
      </c>
    </row>
    <row r="36" spans="1:46" ht="27" customHeight="1" x14ac:dyDescent="0.2">
      <c r="A36" s="247"/>
      <c r="AK36" s="1110" t="s">
        <v>506</v>
      </c>
      <c r="AL36" s="1111"/>
      <c r="AM36" s="1111"/>
      <c r="AN36" s="1112"/>
      <c r="AO36" s="291">
        <v>4900</v>
      </c>
      <c r="AP36" s="291">
        <v>1881</v>
      </c>
      <c r="AQ36" s="292">
        <v>4535</v>
      </c>
      <c r="AR36" s="293">
        <v>-58.5</v>
      </c>
    </row>
    <row r="37" spans="1:46" ht="13.5" customHeight="1" x14ac:dyDescent="0.2">
      <c r="A37" s="247"/>
      <c r="AK37" s="1110" t="s">
        <v>507</v>
      </c>
      <c r="AL37" s="1111"/>
      <c r="AM37" s="1111"/>
      <c r="AN37" s="1112"/>
      <c r="AO37" s="291" t="s">
        <v>488</v>
      </c>
      <c r="AP37" s="291" t="s">
        <v>488</v>
      </c>
      <c r="AQ37" s="292">
        <v>1146</v>
      </c>
      <c r="AR37" s="293" t="s">
        <v>488</v>
      </c>
    </row>
    <row r="38" spans="1:46" ht="27" customHeight="1" x14ac:dyDescent="0.2">
      <c r="A38" s="247"/>
      <c r="AK38" s="1113" t="s">
        <v>508</v>
      </c>
      <c r="AL38" s="1114"/>
      <c r="AM38" s="1114"/>
      <c r="AN38" s="1115"/>
      <c r="AO38" s="294" t="s">
        <v>488</v>
      </c>
      <c r="AP38" s="294" t="s">
        <v>488</v>
      </c>
      <c r="AQ38" s="295">
        <v>37</v>
      </c>
      <c r="AR38" s="283" t="s">
        <v>488</v>
      </c>
      <c r="AS38" s="290"/>
    </row>
    <row r="39" spans="1:46" ht="13.2" x14ac:dyDescent="0.2">
      <c r="A39" s="247"/>
      <c r="AK39" s="1113" t="s">
        <v>509</v>
      </c>
      <c r="AL39" s="1114"/>
      <c r="AM39" s="1114"/>
      <c r="AN39" s="1115"/>
      <c r="AO39" s="291">
        <v>-45163</v>
      </c>
      <c r="AP39" s="291">
        <v>-17337</v>
      </c>
      <c r="AQ39" s="292">
        <v>-7395</v>
      </c>
      <c r="AR39" s="293">
        <v>134.4</v>
      </c>
      <c r="AS39" s="290"/>
    </row>
    <row r="40" spans="1:46" ht="27" customHeight="1" x14ac:dyDescent="0.2">
      <c r="A40" s="247"/>
      <c r="AK40" s="1110" t="s">
        <v>510</v>
      </c>
      <c r="AL40" s="1111"/>
      <c r="AM40" s="1111"/>
      <c r="AN40" s="1112"/>
      <c r="AO40" s="291">
        <v>-379532</v>
      </c>
      <c r="AP40" s="291">
        <v>-145694</v>
      </c>
      <c r="AQ40" s="292">
        <v>-144519</v>
      </c>
      <c r="AR40" s="293">
        <v>0.8</v>
      </c>
      <c r="AS40" s="290"/>
    </row>
    <row r="41" spans="1:46" ht="13.2" x14ac:dyDescent="0.2">
      <c r="A41" s="247"/>
      <c r="AK41" s="1116" t="s">
        <v>287</v>
      </c>
      <c r="AL41" s="1117"/>
      <c r="AM41" s="1117"/>
      <c r="AN41" s="1118"/>
      <c r="AO41" s="291">
        <v>107127</v>
      </c>
      <c r="AP41" s="291">
        <v>41124</v>
      </c>
      <c r="AQ41" s="292">
        <v>54333</v>
      </c>
      <c r="AR41" s="293">
        <v>-24.3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5" t="s">
        <v>480</v>
      </c>
      <c r="AN49" s="1107" t="s">
        <v>513</v>
      </c>
      <c r="AO49" s="1108"/>
      <c r="AP49" s="1108"/>
      <c r="AQ49" s="1108"/>
      <c r="AR49" s="1109"/>
    </row>
    <row r="50" spans="1:44" ht="13.2" x14ac:dyDescent="0.2">
      <c r="A50" s="247"/>
      <c r="AK50" s="305"/>
      <c r="AL50" s="306"/>
      <c r="AM50" s="1106"/>
      <c r="AN50" s="307" t="s">
        <v>514</v>
      </c>
      <c r="AO50" s="308" t="s">
        <v>515</v>
      </c>
      <c r="AP50" s="309" t="s">
        <v>516</v>
      </c>
      <c r="AQ50" s="310" t="s">
        <v>517</v>
      </c>
      <c r="AR50" s="311" t="s">
        <v>518</v>
      </c>
    </row>
    <row r="51" spans="1:44" ht="13.2" x14ac:dyDescent="0.2">
      <c r="A51" s="247"/>
      <c r="AK51" s="303" t="s">
        <v>519</v>
      </c>
      <c r="AL51" s="304"/>
      <c r="AM51" s="312">
        <v>409866</v>
      </c>
      <c r="AN51" s="313">
        <v>141871</v>
      </c>
      <c r="AO51" s="314">
        <v>0.2</v>
      </c>
      <c r="AP51" s="315">
        <v>332350</v>
      </c>
      <c r="AQ51" s="316">
        <v>4.9000000000000004</v>
      </c>
      <c r="AR51" s="317">
        <v>-4.7</v>
      </c>
    </row>
    <row r="52" spans="1:44" ht="13.2" x14ac:dyDescent="0.2">
      <c r="A52" s="247"/>
      <c r="AK52" s="318"/>
      <c r="AL52" s="319" t="s">
        <v>520</v>
      </c>
      <c r="AM52" s="320">
        <v>176264</v>
      </c>
      <c r="AN52" s="321">
        <v>61012</v>
      </c>
      <c r="AO52" s="322">
        <v>-20.3</v>
      </c>
      <c r="AP52" s="323">
        <v>200453</v>
      </c>
      <c r="AQ52" s="324">
        <v>0.7</v>
      </c>
      <c r="AR52" s="325">
        <v>-21</v>
      </c>
    </row>
    <row r="53" spans="1:44" ht="13.2" x14ac:dyDescent="0.2">
      <c r="A53" s="247"/>
      <c r="AK53" s="303" t="s">
        <v>521</v>
      </c>
      <c r="AL53" s="304"/>
      <c r="AM53" s="312">
        <v>1204295</v>
      </c>
      <c r="AN53" s="313">
        <v>431029</v>
      </c>
      <c r="AO53" s="314">
        <v>203.8</v>
      </c>
      <c r="AP53" s="315">
        <v>362690</v>
      </c>
      <c r="AQ53" s="316">
        <v>9.1</v>
      </c>
      <c r="AR53" s="317">
        <v>194.7</v>
      </c>
    </row>
    <row r="54" spans="1:44" ht="13.2" x14ac:dyDescent="0.2">
      <c r="A54" s="247"/>
      <c r="AK54" s="318"/>
      <c r="AL54" s="319" t="s">
        <v>520</v>
      </c>
      <c r="AM54" s="320">
        <v>434375</v>
      </c>
      <c r="AN54" s="321">
        <v>155467</v>
      </c>
      <c r="AO54" s="322">
        <v>154.80000000000001</v>
      </c>
      <c r="AP54" s="323">
        <v>172580</v>
      </c>
      <c r="AQ54" s="324">
        <v>-13.9</v>
      </c>
      <c r="AR54" s="325">
        <v>168.7</v>
      </c>
    </row>
    <row r="55" spans="1:44" ht="13.2" x14ac:dyDescent="0.2">
      <c r="A55" s="247"/>
      <c r="AK55" s="303" t="s">
        <v>522</v>
      </c>
      <c r="AL55" s="304"/>
      <c r="AM55" s="312">
        <v>1859928</v>
      </c>
      <c r="AN55" s="313">
        <v>680794</v>
      </c>
      <c r="AO55" s="314">
        <v>57.9</v>
      </c>
      <c r="AP55" s="315">
        <v>296093</v>
      </c>
      <c r="AQ55" s="316">
        <v>-18.399999999999999</v>
      </c>
      <c r="AR55" s="317">
        <v>76.3</v>
      </c>
    </row>
    <row r="56" spans="1:44" ht="13.2" x14ac:dyDescent="0.2">
      <c r="A56" s="247"/>
      <c r="AK56" s="318"/>
      <c r="AL56" s="319" t="s">
        <v>520</v>
      </c>
      <c r="AM56" s="320">
        <v>255210</v>
      </c>
      <c r="AN56" s="321">
        <v>93415</v>
      </c>
      <c r="AO56" s="322">
        <v>-39.9</v>
      </c>
      <c r="AP56" s="323">
        <v>140545</v>
      </c>
      <c r="AQ56" s="324">
        <v>-18.600000000000001</v>
      </c>
      <c r="AR56" s="325">
        <v>-21.3</v>
      </c>
    </row>
    <row r="57" spans="1:44" ht="13.2" x14ac:dyDescent="0.2">
      <c r="A57" s="247"/>
      <c r="AK57" s="303" t="s">
        <v>523</v>
      </c>
      <c r="AL57" s="304"/>
      <c r="AM57" s="312">
        <v>2013686</v>
      </c>
      <c r="AN57" s="313">
        <v>752499</v>
      </c>
      <c r="AO57" s="314">
        <v>10.5</v>
      </c>
      <c r="AP57" s="315">
        <v>308655</v>
      </c>
      <c r="AQ57" s="316">
        <v>4.2</v>
      </c>
      <c r="AR57" s="317">
        <v>6.3</v>
      </c>
    </row>
    <row r="58" spans="1:44" ht="13.2" x14ac:dyDescent="0.2">
      <c r="A58" s="247"/>
      <c r="AK58" s="318"/>
      <c r="AL58" s="319" t="s">
        <v>520</v>
      </c>
      <c r="AM58" s="320">
        <v>357736</v>
      </c>
      <c r="AN58" s="321">
        <v>133683</v>
      </c>
      <c r="AO58" s="322">
        <v>43.1</v>
      </c>
      <c r="AP58" s="323">
        <v>169887</v>
      </c>
      <c r="AQ58" s="324">
        <v>20.9</v>
      </c>
      <c r="AR58" s="325">
        <v>22.2</v>
      </c>
    </row>
    <row r="59" spans="1:44" ht="13.2" x14ac:dyDescent="0.2">
      <c r="A59" s="247"/>
      <c r="AK59" s="303" t="s">
        <v>524</v>
      </c>
      <c r="AL59" s="304"/>
      <c r="AM59" s="312">
        <v>1803043</v>
      </c>
      <c r="AN59" s="313">
        <v>692147</v>
      </c>
      <c r="AO59" s="314">
        <v>-8</v>
      </c>
      <c r="AP59" s="315">
        <v>325476</v>
      </c>
      <c r="AQ59" s="316">
        <v>5.4</v>
      </c>
      <c r="AR59" s="317">
        <v>-13.4</v>
      </c>
    </row>
    <row r="60" spans="1:44" ht="13.2" x14ac:dyDescent="0.2">
      <c r="A60" s="247"/>
      <c r="AK60" s="318"/>
      <c r="AL60" s="319" t="s">
        <v>520</v>
      </c>
      <c r="AM60" s="320">
        <v>588816</v>
      </c>
      <c r="AN60" s="321">
        <v>226033</v>
      </c>
      <c r="AO60" s="322">
        <v>69.099999999999994</v>
      </c>
      <c r="AP60" s="323">
        <v>190204</v>
      </c>
      <c r="AQ60" s="324">
        <v>12</v>
      </c>
      <c r="AR60" s="325">
        <v>57.1</v>
      </c>
    </row>
    <row r="61" spans="1:44" ht="13.2" x14ac:dyDescent="0.2">
      <c r="A61" s="247"/>
      <c r="AK61" s="303" t="s">
        <v>525</v>
      </c>
      <c r="AL61" s="326"/>
      <c r="AM61" s="312">
        <v>1458164</v>
      </c>
      <c r="AN61" s="313">
        <v>539668</v>
      </c>
      <c r="AO61" s="314">
        <v>52.9</v>
      </c>
      <c r="AP61" s="315">
        <v>325053</v>
      </c>
      <c r="AQ61" s="327">
        <v>1</v>
      </c>
      <c r="AR61" s="317">
        <v>51.9</v>
      </c>
    </row>
    <row r="62" spans="1:44" ht="13.2" x14ac:dyDescent="0.2">
      <c r="A62" s="247"/>
      <c r="AK62" s="318"/>
      <c r="AL62" s="319" t="s">
        <v>520</v>
      </c>
      <c r="AM62" s="320">
        <v>362480</v>
      </c>
      <c r="AN62" s="321">
        <v>133922</v>
      </c>
      <c r="AO62" s="322">
        <v>41.4</v>
      </c>
      <c r="AP62" s="323">
        <v>174734</v>
      </c>
      <c r="AQ62" s="324">
        <v>0.2</v>
      </c>
      <c r="AR62" s="325">
        <v>41.2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c51dkdAuwS4DpNvqk3AKw5WkJPw6u3a6uYjY/a9qKfxN9BeLEFx+mc2Vkd2DMXoY1DwRUElm+PriwL+CwRUnPg==" saltValue="UNyociaprgMTMVepxJrv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SYXmPwSqpqs0iFhVaDMotLWEtdjbr3j1Bec7+658imjA1WdmIa2n7ubKOhoKFYokUGk5YSQkzj96ZxZL1I3t/w==" saltValue="h7Y1PVm3R0qEu6YdwPPC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C5Bng49UJL2CyGKmED5k11/xknQX2G4dx5Fo6H3uBFl6jaohVKTF/vZT4kScVqzjPtvm8e3SJwp3pMFymgwnUA==" saltValue="CfrWNySmpiO7FQ2dTe96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19" t="s">
        <v>3</v>
      </c>
      <c r="D47" s="1119"/>
      <c r="E47" s="1120"/>
      <c r="F47" s="11">
        <v>45.7</v>
      </c>
      <c r="G47" s="12">
        <v>60.07</v>
      </c>
      <c r="H47" s="12">
        <v>61.22</v>
      </c>
      <c r="I47" s="12">
        <v>59.96</v>
      </c>
      <c r="J47" s="13">
        <v>54.53</v>
      </c>
    </row>
    <row r="48" spans="2:10" ht="57.75" customHeight="1" x14ac:dyDescent="0.2">
      <c r="B48" s="14"/>
      <c r="C48" s="1121" t="s">
        <v>4</v>
      </c>
      <c r="D48" s="1121"/>
      <c r="E48" s="1122"/>
      <c r="F48" s="15">
        <v>5.99</v>
      </c>
      <c r="G48" s="16">
        <v>5.36</v>
      </c>
      <c r="H48" s="16">
        <v>8.26</v>
      </c>
      <c r="I48" s="16">
        <v>7.77</v>
      </c>
      <c r="J48" s="17">
        <v>8.4499999999999993</v>
      </c>
    </row>
    <row r="49" spans="2:10" ht="57.75" customHeight="1" thickBot="1" x14ac:dyDescent="0.25">
      <c r="B49" s="18"/>
      <c r="C49" s="1123" t="s">
        <v>5</v>
      </c>
      <c r="D49" s="1123"/>
      <c r="E49" s="1124"/>
      <c r="F49" s="19">
        <v>7.27</v>
      </c>
      <c r="G49" s="20">
        <v>19.04</v>
      </c>
      <c r="H49" s="20">
        <v>2.6</v>
      </c>
      <c r="I49" s="20" t="s">
        <v>532</v>
      </c>
      <c r="J49" s="21" t="s">
        <v>533</v>
      </c>
    </row>
    <row r="50" spans="2:10" ht="13.2" x14ac:dyDescent="0.2"/>
  </sheetData>
  <sheetProtection algorithmName="SHA-512" hashValue="iF4egPkRpwnIn0DCC0yCyQUNjpYLKochmXa4QlILvkWZ078a0K65sVewNVzQxuE5mYy/PBV7j5cGpN6NIIsNIg==" saltValue="Nts8OQGJrNcWlaoPfIxC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koya-le0013</cp:lastModifiedBy>
  <cp:lastPrinted>2026-03-04T02:17:14Z</cp:lastPrinted>
  <dcterms:created xsi:type="dcterms:W3CDTF">2026-02-26T10:03:27Z</dcterms:created>
  <dcterms:modified xsi:type="dcterms:W3CDTF">2026-03-06T02:33:55Z</dcterms:modified>
  <cp:category/>
</cp:coreProperties>
</file>