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G-FS-1\Data\企画公室\企画財政係\財政用（整理中）\【公営企業関係】\R7\調査報告関係\R8.01.16　公営企業に係る経営比較分析表（令和６年度決算）の分析等について\回答\"/>
    </mc:Choice>
  </mc:AlternateContent>
  <xr:revisionPtr revIDLastSave="0" documentId="13_ncr:1_{FA63AFC2-F041-4267-BD73-6C26E8E86266}" xr6:coauthVersionLast="47" xr6:coauthVersionMax="47" xr10:uidLastSave="{00000000-0000-0000-0000-000000000000}"/>
  <workbookProtection workbookAlgorithmName="SHA-512" workbookHashValue="EKQcvnG5QAGnBbS+5mQRWmIkghpKvZBc1c2QqgzKQ/6AZkofRGd1x2p9+44G4YPWb0UmcdCyuCOiqGUtiks0YQ==" workbookSaltValue="L9sctwcv4XXJ8R9a/B8Tr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I10" i="4"/>
  <c r="AL8" i="4"/>
</calcChain>
</file>

<file path=xl/sharedStrings.xml><?xml version="1.0" encoding="utf-8"?>
<sst xmlns="http://schemas.openxmlformats.org/spreadsheetml/2006/main" count="297" uniqueCount="118">
  <si>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</si>
  <si>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</si>
  <si>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</si>
  <si>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</si>
  <si>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</si>
  <si>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</si>
  <si>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</si>
  <si>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</si>
  <si>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</si>
  <si>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</si>
  <si>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</si>
  <si>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</si>
  <si>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</si>
  <si>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</si>
  <si>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</si>
  <si>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</si>
  <si>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</si>
  <si>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</si>
  <si>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</si>
  <si>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</si>
  <si>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</si>
  <si>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</si>
  <si>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</si>
  <si>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</si>
  <si>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</si>
  <si>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</si>
  <si>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</si>
  <si>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</si>
  <si>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</si>
  <si>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</si>
  <si>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</si>
  <si>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</si>
  <si>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</si>
  <si>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</si>
  <si>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</si>
  <si>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</si>
  <si>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</si>
  <si>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</si>
  <si>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</si>
  <si>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</si>
  <si>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</si>
  <si>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</si>
  <si>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</si>
  <si>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</si>
  <si>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</si>
  <si>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</si>
  <si>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</si>
  <si>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</si>
  <si>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</si>
  <si>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</si>
  <si>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</si>
  <si>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</si>
  <si>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</si>
  <si>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</si>
  <si>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</si>
  <si>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</si>
  <si>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</si>
  <si>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</si>
  <si>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</si>
  <si>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</si>
  <si>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</si>
  <si>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</si>
  <si>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</si>
  <si>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</si>
  <si>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</si>
  <si>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</si>
  <si>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</si>
  <si>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</si>
  <si>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</si>
  <si>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</si>
  <si>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</si>
  <si>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</si>
  <si>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</si>
  <si>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</si>
  <si>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</si>
  <si>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</si>
  <si>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</si>
  <si>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</si>
  <si>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</si>
  <si>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</si>
  <si>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</si>
  <si>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</si>
  <si>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</si>
  <si>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</si>
  <si>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</si>
  <si>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</si>
  <si>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</si>
  <si>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</si>
  <si>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</si>
  <si>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</si>
  <si>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</si>
  <si>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</si>
  <si>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</si>
  <si>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</si>
  <si>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</si>
  <si>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</si>
  <si>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高野町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</si>
  <si>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</si>
  <si>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</si>
  <si>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</si>
  <si>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</si>
  <si>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</si>
  <si>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</si>
  <si>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</si>
  <si>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</si>
  <si>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</si>
  <si>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</si>
  <si>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</si>
  <si>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</si>
  <si>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</si>
  <si>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</si>
  <si>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</si>
  <si>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</si>
  <si>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</si>
  <si>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</si>
  <si>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xml:space="preserve"> ①有形固定資産減価償却費率は、類似団体平均を下回って低い水準であるが、法適用時にはそれまでの減価償却累計額を控除した金額を帳簿原価としたため、この指標は老朽化の実態を適切に表していないことに留意する必要がある。今後、ストックマネジメント計画を策定し、令和7年度以降はこの計画に基づく更新等を行っていく予定である。
 管渠については、平成9年の供用開始から28年が経過したところであり、②管渠老朽化率（法定耐用年数50年を超えた管渠）および③管渠改善率は0％である。</t>
    <rPh sb="106" eb="108">
      <t>コンゴ</t>
    </rPh>
    <phoneticPr fontId="4"/>
  </si>
  <si>
    <t xml:space="preserve"> 令和5年4月に法適用を行い会計方式が変わったため、令和4年度以前の指標は表示されていない。
 ①経常収支比率は100％を超えているが、収入の大半は一般会計からの繰入金である。
 ②累積欠損金はない。
 ③流動比率は100％を下回っているが下水道事業全体では100％を超えており支払い能力に問題はない。
 ④企業債残高対事業規模比率はゼロとなっている。
 ⑤経費回収率は5割程度まで改善したが類似団体平均を下回っている。
 ⑥汚水処理原価は類似団体平均を大きく上回り、処理区域内人口が49人と少ないため将来的に大きな低下は見込みにくい。
 ⑦施設利用率は50％を下回っており、現状の施設・設備は処理量に対して過大であると考えられる。施設の更新時においては人口動向を踏まえた最適な施設規模やスペック、処理方法についても検討する必要がある。
 ⑧水洗化率も9割程度にとどまることから、汚水処理費を賄うほどの使用料を確保するのは困難な状況となっている。</t>
    <rPh sb="91" eb="96">
      <t>ルイセキケッソンキン</t>
    </rPh>
    <rPh sb="103" eb="107">
      <t>リュウドウヒリツ</t>
    </rPh>
    <rPh sb="113" eb="115">
      <t>シタマワ</t>
    </rPh>
    <rPh sb="134" eb="135">
      <t>コ</t>
    </rPh>
    <rPh sb="139" eb="141">
      <t>シハラ</t>
    </rPh>
    <rPh sb="142" eb="144">
      <t>ノウリョク</t>
    </rPh>
    <rPh sb="145" eb="147">
      <t>モンダイ</t>
    </rPh>
    <rPh sb="191" eb="193">
      <t>カイゼン</t>
    </rPh>
    <rPh sb="196" eb="202">
      <t>ルイジダンタイヘイキン</t>
    </rPh>
    <rPh sb="203" eb="205">
      <t>シタマワ</t>
    </rPh>
    <rPh sb="251" eb="254">
      <t>ショウライテキ</t>
    </rPh>
    <rPh sb="255" eb="256">
      <t>オオ</t>
    </rPh>
    <rPh sb="258" eb="260">
      <t>テイカ</t>
    </rPh>
    <rPh sb="261" eb="263">
      <t>ミコ</t>
    </rPh>
    <phoneticPr fontId="4"/>
  </si>
  <si>
    <t xml:space="preserve"> 高野町では、公共下水道・特定環境保全公共下水道・農業集落排水・個別排水処理・生活排水処理と下水道事業を展開しており、特定環境保全公共下水道は西細川処理区の汚水処理を担っている。
 特定環境保全公共下水道事業は、処理区域内人口が少なく汚水処理原価が高いため、使用料収入のみで費用を賄うことは困難である。このため一般会計からの繰入に恒常的に依存し独立採算性は低い状態が続いている。加えて人材確保や物価高騰による経費増加への対応も必要であり、抜本的な改善が課題となっている。
 これまで経費削減に取り組んできたものの既に削減余地はほぼ尽きており、現行の運営手法を継続するだけでは、将来にわたる事業の持続性を確保することは困難である。今後は使用料単価の抜本的な見直しに加え汚水処理方法そのものの転換や事業スキームの再構築など改革施策の検討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</si>
</sst>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179-435E-93EC-69BD0D43C9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F179-435E-93EC-69BD0D43C9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46</c:v>
                </c:pt>
                <c:pt idx="4">
                  <c:v>44</c:v>
                </c:pt>
              </c:numCache>
            </c:numRef>
          </c:val>
          <c:extLst>
            <c:ext xmlns:c16="http://schemas.microsoft.com/office/drawing/2014/chart" uri="{C3380CC4-5D6E-409C-BE32-E72D297353CC}">
              <c16:uniqueId val="{00000000-C42B-4BE5-B06C-287AAA725A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C42B-4BE5-B06C-287AAA725A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89.13</c:v>
                </c:pt>
                <c:pt idx="4">
                  <c:v>89.8</c:v>
                </c:pt>
              </c:numCache>
            </c:numRef>
          </c:val>
          <c:extLst>
            <c:ext xmlns:c16="http://schemas.microsoft.com/office/drawing/2014/chart" uri="{C3380CC4-5D6E-409C-BE32-E72D297353CC}">
              <c16:uniqueId val="{00000000-31E6-4D73-BA9E-0D4634496B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31E6-4D73-BA9E-0D4634496B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153.53</c:v>
                </c:pt>
                <c:pt idx="4">
                  <c:v>151.65</c:v>
                </c:pt>
              </c:numCache>
            </c:numRef>
          </c:val>
          <c:extLst>
            <c:ext xmlns:c16="http://schemas.microsoft.com/office/drawing/2014/chart" uri="{C3380CC4-5D6E-409C-BE32-E72D297353CC}">
              <c16:uniqueId val="{00000000-04AA-4A8B-AF73-4DBC11DDC8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04AA-4A8B-AF73-4DBC11DDC8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3.75</c:v>
                </c:pt>
                <c:pt idx="4">
                  <c:v>7.53</c:v>
                </c:pt>
              </c:numCache>
            </c:numRef>
          </c:val>
          <c:extLst>
            <c:ext xmlns:c16="http://schemas.microsoft.com/office/drawing/2014/chart" uri="{C3380CC4-5D6E-409C-BE32-E72D297353CC}">
              <c16:uniqueId val="{00000000-B751-4BA1-B9DE-C4D57056CE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B751-4BA1-B9DE-C4D57056CE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DE2-4DC3-A511-970E562FE7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CDE2-4DC3-A511-970E562FE7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30F-4BB0-905F-753C051147C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930F-4BB0-905F-753C051147C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53.33</c:v>
                </c:pt>
                <c:pt idx="4">
                  <c:v>63.98</c:v>
                </c:pt>
              </c:numCache>
            </c:numRef>
          </c:val>
          <c:extLst>
            <c:ext xmlns:c16="http://schemas.microsoft.com/office/drawing/2014/chart" uri="{C3380CC4-5D6E-409C-BE32-E72D297353CC}">
              <c16:uniqueId val="{00000000-3128-418E-B075-8F1FA5587A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3128-418E-B075-8F1FA5587A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1794.32</c:v>
                </c:pt>
                <c:pt idx="4" formatCode="#,##0.00;&quot;△&quot;#,##0.00">
                  <c:v>0</c:v>
                </c:pt>
              </c:numCache>
            </c:numRef>
          </c:val>
          <c:extLst>
            <c:ext xmlns:c16="http://schemas.microsoft.com/office/drawing/2014/chart" uri="{C3380CC4-5D6E-409C-BE32-E72D297353CC}">
              <c16:uniqueId val="{00000000-B2F7-4598-8A57-F8CDD6F9291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B2F7-4598-8A57-F8CDD6F9291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38.979999999999997</c:v>
                </c:pt>
                <c:pt idx="4">
                  <c:v>49.59</c:v>
                </c:pt>
              </c:numCache>
            </c:numRef>
          </c:val>
          <c:extLst>
            <c:ext xmlns:c16="http://schemas.microsoft.com/office/drawing/2014/chart" uri="{C3380CC4-5D6E-409C-BE32-E72D297353CC}">
              <c16:uniqueId val="{00000000-DEB8-4A8E-9BD6-92F97FD3F4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DEB8-4A8E-9BD6-92F97FD3F4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648.78</c:v>
                </c:pt>
                <c:pt idx="4">
                  <c:v>511.39</c:v>
                </c:pt>
              </c:numCache>
            </c:numRef>
          </c:val>
          <c:extLst>
            <c:ext xmlns:c16="http://schemas.microsoft.com/office/drawing/2014/chart" uri="{C3380CC4-5D6E-409C-BE32-E72D297353CC}">
              <c16:uniqueId val="{00000000-8DDE-458B-947D-93C7AFE0E5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8DDE-458B-947D-93C7AFE0E5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和歌山県　高野町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2605</v>
      </c>
      <c r="AM8" s="41"/>
      <c r="AN8" s="41"/>
      <c r="AO8" s="41"/>
      <c r="AP8" s="41"/>
      <c r="AQ8" s="41"/>
      <c r="AR8" s="41"/>
      <c r="AS8" s="41"/>
      <c r="AT8" s="34">
        <f>データ!T6</f>
        <v>137.03</v>
      </c>
      <c r="AU8" s="34"/>
      <c r="AV8" s="34"/>
      <c r="AW8" s="34"/>
      <c r="AX8" s="34"/>
      <c r="AY8" s="34"/>
      <c r="AZ8" s="34"/>
      <c r="BA8" s="34"/>
      <c r="BB8" s="34">
        <f>データ!U6</f>
        <v>19.010000000000002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91.79</v>
      </c>
      <c r="J10" s="34"/>
      <c r="K10" s="34"/>
      <c r="L10" s="34"/>
      <c r="M10" s="34"/>
      <c r="N10" s="34"/>
      <c r="O10" s="34"/>
      <c r="P10" s="34">
        <f>データ!P6</f>
        <v>1.89</v>
      </c>
      <c r="Q10" s="34"/>
      <c r="R10" s="34"/>
      <c r="S10" s="34"/>
      <c r="T10" s="34"/>
      <c r="U10" s="34"/>
      <c r="V10" s="34"/>
      <c r="W10" s="34">
        <f>データ!Q6</f>
        <v>46.3</v>
      </c>
      <c r="X10" s="34"/>
      <c r="Y10" s="34"/>
      <c r="Z10" s="34"/>
      <c r="AA10" s="34"/>
      <c r="AB10" s="34"/>
      <c r="AC10" s="34"/>
      <c r="AD10" s="41">
        <f>データ!R6</f>
        <v>3400</v>
      </c>
      <c r="AE10" s="41"/>
      <c r="AF10" s="41"/>
      <c r="AG10" s="41"/>
      <c r="AH10" s="41"/>
      <c r="AI10" s="41"/>
      <c r="AJ10" s="41"/>
      <c r="AK10" s="2"/>
      <c r="AL10" s="41">
        <f>データ!V6</f>
        <v>49</v>
      </c>
      <c r="AM10" s="41"/>
      <c r="AN10" s="41"/>
      <c r="AO10" s="41"/>
      <c r="AP10" s="41"/>
      <c r="AQ10" s="41"/>
      <c r="AR10" s="41"/>
      <c r="AS10" s="41"/>
      <c r="AT10" s="34">
        <f>データ!W6</f>
        <v>0.08</v>
      </c>
      <c r="AU10" s="34"/>
      <c r="AV10" s="34"/>
      <c r="AW10" s="34"/>
      <c r="AX10" s="34"/>
      <c r="AY10" s="34"/>
      <c r="AZ10" s="34"/>
      <c r="BA10" s="34"/>
      <c r="BB10" s="34">
        <f>データ!X6</f>
        <v>612.5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117</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dFei6X4KMzY724blI3G6xlBdkgbUYtZIrj/cIo2EMapBNkRKEOCceBIDBtYOcrRD7BbJzr40AXNJMHrugMs1Q==" saltValue="dWhLTuzL6pVt9466Y0n6K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303445</v>
      </c>
      <c r="D6" s="19">
        <f t="shared" si="3"/>
        <v>46</v>
      </c>
      <c r="E6" s="19">
        <f t="shared" si="3"/>
        <v>17</v>
      </c>
      <c r="F6" s="19">
        <f t="shared" si="3"/>
        <v>4</v>
      </c>
      <c r="G6" s="19">
        <f t="shared" si="3"/>
        <v>0</v>
      </c>
      <c r="H6" s="19" t="str">
        <f t="shared" si="3"/>
        <v>和歌山県　高野町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91.79</v>
      </c>
      <c r="P6" s="20">
        <f t="shared" si="3"/>
        <v>1.89</v>
      </c>
      <c r="Q6" s="20">
        <f t="shared" si="3"/>
        <v>46.3</v>
      </c>
      <c r="R6" s="20">
        <f t="shared" si="3"/>
        <v>3400</v>
      </c>
      <c r="S6" s="20">
        <f t="shared" si="3"/>
        <v>2605</v>
      </c>
      <c r="T6" s="20">
        <f t="shared" si="3"/>
        <v>137.03</v>
      </c>
      <c r="U6" s="20">
        <f t="shared" si="3"/>
        <v>19.010000000000002</v>
      </c>
      <c r="V6" s="20">
        <f t="shared" si="3"/>
        <v>49</v>
      </c>
      <c r="W6" s="20">
        <f t="shared" si="3"/>
        <v>0.08</v>
      </c>
      <c r="X6" s="20">
        <f t="shared" si="3"/>
        <v>612.5</v>
      </c>
      <c r="Y6" s="21" t="str">
        <f>IF(Y7="",NA(),Y7)</f>
        <v>-</v>
      </c>
      <c r="Z6" s="21" t="str">
        <f t="shared" ref="Z6:AH6" si="4">IF(Z7="",NA(),Z7)</f>
        <v>-</v>
      </c>
      <c r="AA6" s="21" t="str">
        <f t="shared" si="4"/>
        <v>-</v>
      </c>
      <c r="AB6" s="21">
        <f t="shared" si="4"/>
        <v>153.53</v>
      </c>
      <c r="AC6" s="21">
        <f t="shared" si="4"/>
        <v>151.65</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53.33</v>
      </c>
      <c r="AY6" s="21">
        <f t="shared" si="6"/>
        <v>63.98</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1794.32</v>
      </c>
      <c r="BJ6" s="20">
        <f t="shared" si="7"/>
        <v>0</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38.979999999999997</v>
      </c>
      <c r="BU6" s="21">
        <f t="shared" si="8"/>
        <v>49.59</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648.78</v>
      </c>
      <c r="CF6" s="21">
        <f t="shared" si="9"/>
        <v>511.39</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46</v>
      </c>
      <c r="CQ6" s="21">
        <f t="shared" si="10"/>
        <v>44</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89.13</v>
      </c>
      <c r="DB6" s="21">
        <f t="shared" si="11"/>
        <v>89.8</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3.75</v>
      </c>
      <c r="DM6" s="21">
        <f t="shared" si="12"/>
        <v>7.53</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2">
      <c r="A7" s="14"/>
      <c r="B7" s="23">
        <v>2024</v>
      </c>
      <c r="C7" s="23">
        <v>303445</v>
      </c>
      <c r="D7" s="23">
        <v>46</v>
      </c>
      <c r="E7" s="23">
        <v>17</v>
      </c>
      <c r="F7" s="23">
        <v>4</v>
      </c>
      <c r="G7" s="23">
        <v>0</v>
      </c>
      <c r="H7" s="23" t="s">
        <v>96</v>
      </c>
      <c r="I7" s="23" t="s">
        <v>97</v>
      </c>
      <c r="J7" s="23" t="s">
        <v>98</v>
      </c>
      <c r="K7" s="23" t="s">
        <v>99</v>
      </c>
      <c r="L7" s="23" t="s">
        <v>100</v>
      </c>
      <c r="M7" s="23" t="s">
        <v>101</v>
      </c>
      <c r="N7" s="24" t="s">
        <v>102</v>
      </c>
      <c r="O7" s="24">
        <v>91.79</v>
      </c>
      <c r="P7" s="24">
        <v>1.89</v>
      </c>
      <c r="Q7" s="24">
        <v>46.3</v>
      </c>
      <c r="R7" s="24">
        <v>3400</v>
      </c>
      <c r="S7" s="24">
        <v>2605</v>
      </c>
      <c r="T7" s="24">
        <v>137.03</v>
      </c>
      <c r="U7" s="24">
        <v>19.010000000000002</v>
      </c>
      <c r="V7" s="24">
        <v>49</v>
      </c>
      <c r="W7" s="24">
        <v>0.08</v>
      </c>
      <c r="X7" s="24">
        <v>612.5</v>
      </c>
      <c r="Y7" s="24" t="s">
        <v>102</v>
      </c>
      <c r="Z7" s="24" t="s">
        <v>102</v>
      </c>
      <c r="AA7" s="24" t="s">
        <v>102</v>
      </c>
      <c r="AB7" s="24">
        <v>153.53</v>
      </c>
      <c r="AC7" s="24">
        <v>151.65</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53.33</v>
      </c>
      <c r="AY7" s="24">
        <v>63.98</v>
      </c>
      <c r="AZ7" s="24" t="s">
        <v>102</v>
      </c>
      <c r="BA7" s="24" t="s">
        <v>102</v>
      </c>
      <c r="BB7" s="24" t="s">
        <v>102</v>
      </c>
      <c r="BC7" s="24">
        <v>50.63</v>
      </c>
      <c r="BD7" s="24">
        <v>53.28</v>
      </c>
      <c r="BE7" s="24">
        <v>50.9</v>
      </c>
      <c r="BF7" s="24" t="s">
        <v>102</v>
      </c>
      <c r="BG7" s="24" t="s">
        <v>102</v>
      </c>
      <c r="BH7" s="24" t="s">
        <v>102</v>
      </c>
      <c r="BI7" s="24">
        <v>1794.32</v>
      </c>
      <c r="BJ7" s="24">
        <v>0</v>
      </c>
      <c r="BK7" s="24" t="s">
        <v>102</v>
      </c>
      <c r="BL7" s="24" t="s">
        <v>102</v>
      </c>
      <c r="BM7" s="24" t="s">
        <v>102</v>
      </c>
      <c r="BN7" s="24">
        <v>1168.69</v>
      </c>
      <c r="BO7" s="24">
        <v>1142.44</v>
      </c>
      <c r="BP7" s="24">
        <v>1099.1500000000001</v>
      </c>
      <c r="BQ7" s="24" t="s">
        <v>102</v>
      </c>
      <c r="BR7" s="24" t="s">
        <v>102</v>
      </c>
      <c r="BS7" s="24" t="s">
        <v>102</v>
      </c>
      <c r="BT7" s="24">
        <v>38.979999999999997</v>
      </c>
      <c r="BU7" s="24">
        <v>49.59</v>
      </c>
      <c r="BV7" s="24" t="s">
        <v>102</v>
      </c>
      <c r="BW7" s="24" t="s">
        <v>102</v>
      </c>
      <c r="BX7" s="24" t="s">
        <v>102</v>
      </c>
      <c r="BY7" s="24">
        <v>70.709999999999994</v>
      </c>
      <c r="BZ7" s="24">
        <v>66.63</v>
      </c>
      <c r="CA7" s="24">
        <v>72.92</v>
      </c>
      <c r="CB7" s="24" t="s">
        <v>102</v>
      </c>
      <c r="CC7" s="24" t="s">
        <v>102</v>
      </c>
      <c r="CD7" s="24" t="s">
        <v>102</v>
      </c>
      <c r="CE7" s="24">
        <v>648.78</v>
      </c>
      <c r="CF7" s="24">
        <v>511.39</v>
      </c>
      <c r="CG7" s="24" t="s">
        <v>102</v>
      </c>
      <c r="CH7" s="24" t="s">
        <v>102</v>
      </c>
      <c r="CI7" s="24" t="s">
        <v>102</v>
      </c>
      <c r="CJ7" s="24">
        <v>233.15</v>
      </c>
      <c r="CK7" s="24">
        <v>252.17</v>
      </c>
      <c r="CL7" s="24">
        <v>225.78</v>
      </c>
      <c r="CM7" s="24" t="s">
        <v>102</v>
      </c>
      <c r="CN7" s="24" t="s">
        <v>102</v>
      </c>
      <c r="CO7" s="24" t="s">
        <v>102</v>
      </c>
      <c r="CP7" s="24">
        <v>46</v>
      </c>
      <c r="CQ7" s="24">
        <v>44</v>
      </c>
      <c r="CR7" s="24" t="s">
        <v>102</v>
      </c>
      <c r="CS7" s="24" t="s">
        <v>102</v>
      </c>
      <c r="CT7" s="24" t="s">
        <v>102</v>
      </c>
      <c r="CU7" s="24">
        <v>42.09</v>
      </c>
      <c r="CV7" s="24">
        <v>42.15</v>
      </c>
      <c r="CW7" s="24">
        <v>43.17</v>
      </c>
      <c r="CX7" s="24" t="s">
        <v>102</v>
      </c>
      <c r="CY7" s="24" t="s">
        <v>102</v>
      </c>
      <c r="CZ7" s="24" t="s">
        <v>102</v>
      </c>
      <c r="DA7" s="24">
        <v>89.13</v>
      </c>
      <c r="DB7" s="24">
        <v>89.8</v>
      </c>
      <c r="DC7" s="24" t="s">
        <v>102</v>
      </c>
      <c r="DD7" s="24" t="s">
        <v>102</v>
      </c>
      <c r="DE7" s="24" t="s">
        <v>102</v>
      </c>
      <c r="DF7" s="24">
        <v>84.73</v>
      </c>
      <c r="DG7" s="24">
        <v>84.21</v>
      </c>
      <c r="DH7" s="24">
        <v>86.31</v>
      </c>
      <c r="DI7" s="24" t="s">
        <v>102</v>
      </c>
      <c r="DJ7" s="24" t="s">
        <v>102</v>
      </c>
      <c r="DK7" s="24" t="s">
        <v>102</v>
      </c>
      <c r="DL7" s="24">
        <v>3.75</v>
      </c>
      <c r="DM7" s="24">
        <v>7.53</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koya-le0013</cp:lastModifiedBy>
  <cp:lastPrinted>2026-01-29T02:42:01Z</cp:lastPrinted>
  <dcterms:created xsi:type="dcterms:W3CDTF">2025-12-23T06:13:17Z</dcterms:created>
  <dcterms:modified xsi:type="dcterms:W3CDTF">2026-01-29T02:42:01Z</dcterms:modified>
  <cp:category/>
</cp:coreProperties>
</file>